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71"/>
  </bookViews>
  <sheets>
    <sheet name="политики+програми" sheetId="2" r:id="rId1"/>
    <sheet name="Програми-ОБЩО" sheetId="1" r:id="rId2"/>
    <sheet name="Програма 1" sheetId="3" r:id="rId3"/>
    <sheet name="Програма 2" sheetId="4" r:id="rId4"/>
    <sheet name="Програма 3" sheetId="5" r:id="rId5"/>
    <sheet name="Програма 4" sheetId="6" r:id="rId6"/>
    <sheet name="Програма 5" sheetId="7" r:id="rId7"/>
    <sheet name="Програма 6" sheetId="8" r:id="rId8"/>
    <sheet name="Програма 7" sheetId="10" r:id="rId9"/>
    <sheet name="Програма 8" sheetId="11" r:id="rId10"/>
    <sheet name="Програма 9" sheetId="12" r:id="rId11"/>
  </sheets>
  <calcPr calcId="162913"/>
</workbook>
</file>

<file path=xl/calcChain.xml><?xml version="1.0" encoding="utf-8"?>
<calcChain xmlns="http://schemas.openxmlformats.org/spreadsheetml/2006/main">
  <c r="E25" i="2" l="1"/>
  <c r="H25" i="2"/>
  <c r="C25" i="2"/>
  <c r="H24" i="2" l="1"/>
  <c r="H23" i="2"/>
  <c r="G37" i="1"/>
  <c r="F37" i="1"/>
  <c r="E37" i="1"/>
  <c r="D37" i="1"/>
  <c r="C37" i="1"/>
  <c r="B37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C18" i="1"/>
  <c r="D18" i="1"/>
  <c r="E18" i="1"/>
  <c r="F18" i="1"/>
  <c r="G18" i="1"/>
  <c r="B18" i="1"/>
  <c r="B13" i="1"/>
  <c r="C13" i="1"/>
  <c r="D13" i="1"/>
  <c r="E13" i="1"/>
  <c r="F13" i="1"/>
  <c r="G13" i="1"/>
  <c r="B14" i="1"/>
  <c r="C14" i="1"/>
  <c r="D14" i="1"/>
  <c r="E14" i="1"/>
  <c r="F14" i="1"/>
  <c r="G14" i="1"/>
  <c r="C12" i="1"/>
  <c r="D12" i="1"/>
  <c r="E12" i="1"/>
  <c r="F12" i="1"/>
  <c r="G12" i="1"/>
  <c r="B12" i="1"/>
  <c r="G16" i="12"/>
  <c r="F16" i="12"/>
  <c r="F35" i="12" s="1"/>
  <c r="G28" i="2" s="1"/>
  <c r="E16" i="12"/>
  <c r="D16" i="12"/>
  <c r="C16" i="12"/>
  <c r="B16" i="12"/>
  <c r="G10" i="12"/>
  <c r="F10" i="12"/>
  <c r="E10" i="12"/>
  <c r="D10" i="12"/>
  <c r="D35" i="12" s="1"/>
  <c r="E28" i="2" s="1"/>
  <c r="C10" i="12"/>
  <c r="B10" i="12"/>
  <c r="G16" i="11"/>
  <c r="F16" i="11"/>
  <c r="E16" i="11"/>
  <c r="D16" i="11"/>
  <c r="C16" i="11"/>
  <c r="B16" i="11"/>
  <c r="G10" i="11"/>
  <c r="F10" i="11"/>
  <c r="E10" i="11"/>
  <c r="D10" i="11"/>
  <c r="C10" i="11"/>
  <c r="B10" i="11"/>
  <c r="G16" i="10"/>
  <c r="F16" i="10"/>
  <c r="F35" i="10" s="1"/>
  <c r="G25" i="2" s="1"/>
  <c r="E16" i="10"/>
  <c r="D16" i="10"/>
  <c r="C16" i="10"/>
  <c r="B16" i="10"/>
  <c r="G10" i="10"/>
  <c r="F10" i="10"/>
  <c r="E10" i="10"/>
  <c r="D10" i="10"/>
  <c r="D35" i="10" s="1"/>
  <c r="C10" i="10"/>
  <c r="B10" i="10"/>
  <c r="G16" i="8"/>
  <c r="G35" i="8" s="1"/>
  <c r="F16" i="8"/>
  <c r="F35" i="8" s="1"/>
  <c r="G24" i="2" s="1"/>
  <c r="G23" i="2" s="1"/>
  <c r="E16" i="8"/>
  <c r="D16" i="8"/>
  <c r="C16" i="8"/>
  <c r="B16" i="8"/>
  <c r="G10" i="8"/>
  <c r="F10" i="8"/>
  <c r="E10" i="8"/>
  <c r="D10" i="8"/>
  <c r="C10" i="8"/>
  <c r="B10" i="8"/>
  <c r="G16" i="7"/>
  <c r="G35" i="7" s="1"/>
  <c r="H22" i="2" s="1"/>
  <c r="H21" i="2" s="1"/>
  <c r="F16" i="7"/>
  <c r="F35" i="7" s="1"/>
  <c r="G22" i="2" s="1"/>
  <c r="G21" i="2" s="1"/>
  <c r="E16" i="7"/>
  <c r="D16" i="7"/>
  <c r="C16" i="7"/>
  <c r="B16" i="7"/>
  <c r="G10" i="7"/>
  <c r="F10" i="7"/>
  <c r="E10" i="7"/>
  <c r="D10" i="7"/>
  <c r="C10" i="7"/>
  <c r="B10" i="7"/>
  <c r="G16" i="6"/>
  <c r="G35" i="6" s="1"/>
  <c r="H20" i="2" s="1"/>
  <c r="H19" i="2" s="1"/>
  <c r="F16" i="6"/>
  <c r="F35" i="6" s="1"/>
  <c r="G20" i="2" s="1"/>
  <c r="G19" i="2" s="1"/>
  <c r="E16" i="6"/>
  <c r="D16" i="6"/>
  <c r="C16" i="6"/>
  <c r="B16" i="6"/>
  <c r="G10" i="6"/>
  <c r="F10" i="6"/>
  <c r="E10" i="6"/>
  <c r="D10" i="6"/>
  <c r="C10" i="6"/>
  <c r="B10" i="6"/>
  <c r="G16" i="5"/>
  <c r="F16" i="5"/>
  <c r="E16" i="5"/>
  <c r="D16" i="5"/>
  <c r="D35" i="5" s="1"/>
  <c r="E18" i="2" s="1"/>
  <c r="E17" i="2" s="1"/>
  <c r="C16" i="5"/>
  <c r="B16" i="5"/>
  <c r="G10" i="5"/>
  <c r="G35" i="5" s="1"/>
  <c r="H18" i="2" s="1"/>
  <c r="H17" i="2" s="1"/>
  <c r="F10" i="5"/>
  <c r="F35" i="5" s="1"/>
  <c r="G18" i="2" s="1"/>
  <c r="G17" i="2" s="1"/>
  <c r="E10" i="5"/>
  <c r="D10" i="5"/>
  <c r="C10" i="5"/>
  <c r="C35" i="5" s="1"/>
  <c r="D18" i="2" s="1"/>
  <c r="D17" i="2" s="1"/>
  <c r="B10" i="5"/>
  <c r="B35" i="5" s="1"/>
  <c r="C18" i="2" s="1"/>
  <c r="C17" i="2" s="1"/>
  <c r="G16" i="4"/>
  <c r="F16" i="4"/>
  <c r="F35" i="4" s="1"/>
  <c r="G16" i="2" s="1"/>
  <c r="E16" i="4"/>
  <c r="D16" i="4"/>
  <c r="C16" i="4"/>
  <c r="B16" i="4"/>
  <c r="G10" i="4"/>
  <c r="F10" i="4"/>
  <c r="E10" i="4"/>
  <c r="D10" i="4"/>
  <c r="C10" i="4"/>
  <c r="B10" i="4"/>
  <c r="G16" i="3"/>
  <c r="G35" i="3" s="1"/>
  <c r="H15" i="2" s="1"/>
  <c r="G10" i="3"/>
  <c r="F16" i="3"/>
  <c r="F10" i="3"/>
  <c r="E16" i="3"/>
  <c r="E10" i="3"/>
  <c r="D16" i="3"/>
  <c r="D10" i="3"/>
  <c r="C16" i="3"/>
  <c r="C10" i="3"/>
  <c r="B10" i="3"/>
  <c r="B16" i="3"/>
  <c r="B35" i="3" s="1"/>
  <c r="C15" i="2" s="1"/>
  <c r="B35" i="11" l="1"/>
  <c r="C27" i="2" s="1"/>
  <c r="F35" i="11"/>
  <c r="G27" i="2" s="1"/>
  <c r="C35" i="11"/>
  <c r="D27" i="2" s="1"/>
  <c r="G35" i="11"/>
  <c r="H27" i="2" s="1"/>
  <c r="F35" i="3"/>
  <c r="G15" i="2" s="1"/>
  <c r="G35" i="4"/>
  <c r="H16" i="2" s="1"/>
  <c r="E35" i="12"/>
  <c r="F28" i="2" s="1"/>
  <c r="E35" i="11"/>
  <c r="F27" i="2" s="1"/>
  <c r="E35" i="10"/>
  <c r="F25" i="2" s="1"/>
  <c r="E35" i="7"/>
  <c r="F22" i="2" s="1"/>
  <c r="F21" i="2" s="1"/>
  <c r="E35" i="5"/>
  <c r="F18" i="2" s="1"/>
  <c r="F17" i="2" s="1"/>
  <c r="C35" i="4"/>
  <c r="D16" i="2" s="1"/>
  <c r="E35" i="4"/>
  <c r="F16" i="2" s="1"/>
  <c r="C35" i="3"/>
  <c r="D15" i="2" s="1"/>
  <c r="E35" i="3"/>
  <c r="F15" i="2" s="1"/>
  <c r="G35" i="12"/>
  <c r="H28" i="2" s="1"/>
  <c r="G26" i="2"/>
  <c r="C35" i="12"/>
  <c r="D28" i="2" s="1"/>
  <c r="B35" i="12"/>
  <c r="C28" i="2" s="1"/>
  <c r="C26" i="2" s="1"/>
  <c r="F26" i="2"/>
  <c r="D35" i="11"/>
  <c r="E27" i="2" s="1"/>
  <c r="E26" i="2" s="1"/>
  <c r="G35" i="10"/>
  <c r="C35" i="10"/>
  <c r="D25" i="2" s="1"/>
  <c r="B10" i="1"/>
  <c r="B35" i="10"/>
  <c r="D35" i="8"/>
  <c r="E24" i="2" s="1"/>
  <c r="E23" i="2" s="1"/>
  <c r="E35" i="8"/>
  <c r="F24" i="2" s="1"/>
  <c r="F23" i="2" s="1"/>
  <c r="B35" i="8"/>
  <c r="C24" i="2" s="1"/>
  <c r="C23" i="2" s="1"/>
  <c r="C35" i="8"/>
  <c r="D24" i="2" s="1"/>
  <c r="D23" i="2" s="1"/>
  <c r="E35" i="6"/>
  <c r="F20" i="2" s="1"/>
  <c r="F19" i="2" s="1"/>
  <c r="D35" i="7"/>
  <c r="E22" i="2" s="1"/>
  <c r="E21" i="2" s="1"/>
  <c r="B35" i="7"/>
  <c r="C22" i="2" s="1"/>
  <c r="C21" i="2" s="1"/>
  <c r="C35" i="7"/>
  <c r="D22" i="2" s="1"/>
  <c r="D21" i="2" s="1"/>
  <c r="D35" i="6"/>
  <c r="E20" i="2" s="1"/>
  <c r="E19" i="2" s="1"/>
  <c r="C35" i="6"/>
  <c r="D20" i="2" s="1"/>
  <c r="D19" i="2" s="1"/>
  <c r="B35" i="6"/>
  <c r="C20" i="2" s="1"/>
  <c r="C19" i="2" s="1"/>
  <c r="D35" i="4"/>
  <c r="E16" i="2" s="1"/>
  <c r="B16" i="1"/>
  <c r="B35" i="4"/>
  <c r="C16" i="2" s="1"/>
  <c r="C14" i="2" s="1"/>
  <c r="D35" i="3"/>
  <c r="E15" i="2" s="1"/>
  <c r="D26" i="2" l="1"/>
  <c r="H26" i="2"/>
  <c r="B35" i="1"/>
  <c r="C29" i="2"/>
  <c r="G16" i="1"/>
  <c r="F16" i="1"/>
  <c r="E16" i="1"/>
  <c r="D16" i="1"/>
  <c r="C16" i="1"/>
  <c r="G10" i="1"/>
  <c r="F10" i="1"/>
  <c r="E10" i="1"/>
  <c r="D10" i="1"/>
  <c r="C10" i="1"/>
  <c r="C35" i="1" l="1"/>
  <c r="E35" i="1"/>
  <c r="G35" i="1"/>
  <c r="F35" i="1"/>
  <c r="D35" i="1"/>
  <c r="D14" i="2"/>
  <c r="D29" i="2" s="1"/>
  <c r="E14" i="2"/>
  <c r="E29" i="2" s="1"/>
  <c r="F14" i="2"/>
  <c r="F29" i="2" s="1"/>
  <c r="G14" i="2"/>
  <c r="G29" i="2" s="1"/>
  <c r="H14" i="2"/>
  <c r="H29" i="2" s="1"/>
</calcChain>
</file>

<file path=xl/sharedStrings.xml><?xml version="1.0" encoding="utf-8"?>
<sst xmlns="http://schemas.openxmlformats.org/spreadsheetml/2006/main" count="485" uniqueCount="86">
  <si>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</si>
  <si>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</si>
  <si>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</si>
  <si>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</si>
  <si>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</si>
  <si>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</si>
  <si>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</si>
  <si>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</si>
  <si>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</si>
  <si>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</si>
  <si>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</si>
  <si>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</si>
  <si>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</si>
  <si>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</si>
  <si>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>Класификационен код*</t>
  </si>
  <si>
    <t>Бюджетна програма „Администрация“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</si>
  <si>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</si>
  <si>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</si>
  <si>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</si>
  <si>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</si>
  <si>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</si>
  <si>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</si>
  <si>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</si>
  <si>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</si>
  <si>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</si>
  <si>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</si>
  <si>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</si>
  <si>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</si>
  <si>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</si>
  <si>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891 на Министерския съвет от 2020 г.</t>
  </si>
  <si>
    <t>* Класификационен код съгласно Решение № 891 на Министерския съвет от 2020 г.</t>
  </si>
  <si>
    <t>Бюджетна програма „Министерски съвет и организация на дейността му“</t>
  </si>
  <si>
    <t>0300.01.01-Бюджетна програма „Министерски съвет и организация на дейността му“</t>
  </si>
  <si>
    <t>0300.01.02-Бюджетна програма „Координация и мониторинг на хоризонтални политики“</t>
  </si>
  <si>
    <t>0300.02.01-Бюджетна програма „Координация при управление на средствата от ЕС“</t>
  </si>
  <si>
    <t>0300.03.01-Бюджетна програма „Осъществяване на държавната политика на областно ниво“</t>
  </si>
  <si>
    <t>0300.04.01-Бюджетна програма „Вероизповедания“</t>
  </si>
  <si>
    <t>0300.06.00-Бюджетна програма „Администрация“</t>
  </si>
  <si>
    <t>0300.05.01-Бюджетна програма „Национален архивен фонд“</t>
  </si>
  <si>
    <t>0300.07.01-Бюджетна програма „Други дейности и услуги“</t>
  </si>
  <si>
    <t>0300.07.02-Бюджетна програма „Убежище и бежанци“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</si>
  <si>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МИНИСТЕРСКИЯ СЪВЕТ</t>
    </r>
  </si>
  <si>
    <t>Комуникационна стратегия на Република България</t>
  </si>
  <si>
    <t>Изработване на кадастрални планове по § 4 от ПЗР на Закона за собствеността и ползването на земеделските земи</t>
  </si>
  <si>
    <t>Провеждане на национален туристически поход „По пътя на Ботевата чета“, Козлодуй – Околчица и честване на Шипченските боеве</t>
  </si>
  <si>
    <t>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</t>
  </si>
  <si>
    <t>Обезщетения по Закона за политическа и гражданска реабилитация на репресирани лица</t>
  </si>
  <si>
    <t>Субсидии за вероизповеданията, регистрирани по Закона за вероизповеданията</t>
  </si>
  <si>
    <t>Дневни разходи на граждани на трети страни в процедура по международна закрила</t>
  </si>
  <si>
    <t xml:space="preserve">Дейности по почистване на речни легла съгласно чл. 140 от Закона за водите </t>
  </si>
  <si>
    <t>Програми за временна заетост</t>
  </si>
  <si>
    <t xml:space="preserve">Предотвратяване, овладяване и преодоляване на последиците от бедствия </t>
  </si>
  <si>
    <t xml:space="preserve">Консервация, реставрация и адаптация на Ибрахим паша джамия, гр. Разград </t>
  </si>
  <si>
    <t xml:space="preserve">Подготовка и произвеждане на избори </t>
  </si>
  <si>
    <t>Предоставяне на субсидии на участници в конкурсни сесии на Националния иновационен фонд</t>
  </si>
  <si>
    <t>0300.01.00</t>
  </si>
  <si>
    <t>Област „Осигуряване дейността и организацията на работата на Министерския съвет“</t>
  </si>
  <si>
    <t>0300.01.01</t>
  </si>
  <si>
    <t>0300.01.02</t>
  </si>
  <si>
    <t>Бюджетна програма „Координация и мониторинг на хоризонтални политики“</t>
  </si>
  <si>
    <t>0300.02.00</t>
  </si>
  <si>
    <t>Политика в областта на управлението на средствата от ЕС</t>
  </si>
  <si>
    <t>0300.02.01</t>
  </si>
  <si>
    <t>Бюджетна програма „Координация при управление на средствата от ЕС“</t>
  </si>
  <si>
    <t>0300.03.00</t>
  </si>
  <si>
    <t>Политика в областта на осъществяването на държавните функции на територията на областите в България</t>
  </si>
  <si>
    <t>0300.03.01</t>
  </si>
  <si>
    <t>Бюджетна програма „Осъществяване на държавната политика на областно ниво“</t>
  </si>
  <si>
    <t>0300.04.00</t>
  </si>
  <si>
    <t>Политика в областта на правото на вероизповедание</t>
  </si>
  <si>
    <t>0300.04.01</t>
  </si>
  <si>
    <t>Бюджетна програма „Вероизповедания“</t>
  </si>
  <si>
    <t>0300.05.00</t>
  </si>
  <si>
    <t>Политика в областта на архивното дело</t>
  </si>
  <si>
    <t>0300.05.01</t>
  </si>
  <si>
    <t>Бюджетна програма „Национален архивен фонд“</t>
  </si>
  <si>
    <t>0300.06.00</t>
  </si>
  <si>
    <t>0300.07.00</t>
  </si>
  <si>
    <t>Други бюджетни програми</t>
  </si>
  <si>
    <t>0300.07.01</t>
  </si>
  <si>
    <t>Бюджетна програма „Други дейности и услуги“</t>
  </si>
  <si>
    <t>0300.07.02</t>
  </si>
  <si>
    <t>Бюджетна програма „Убежище и бежанци“</t>
  </si>
  <si>
    <t xml:space="preserve">Отчет за изпълнението на бюджета с тримесечна информация за разходите по бюджетни програми по бюджета </t>
  </si>
  <si>
    <t>на МИНИСТЕРСКИЯ СЪВЕТ към 30.09.2021 г.</t>
  </si>
  <si>
    <t>към 30.09.2021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</si>
</sst>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3" fontId="2" fillId="5" borderId="6" xfId="0" applyNumberFormat="1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11" fillId="0" borderId="4" xfId="0" applyFont="1" applyBorder="1" applyAlignment="1">
      <alignment vertical="center" wrapText="1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/>
    <xf numFmtId="0" fontId="0" fillId="0" borderId="0" xfId="0" applyAlignment="1">
      <alignment horizontal="left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8" xfId="0" quotePrefix="1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35"/>
  <sheetViews>
    <sheetView tabSelected="1" zoomScaleNormal="100" workbookViewId="0">
      <selection activeCell="K19" sqref="K19"/>
    </sheetView>
  </sheetViews>
  <sheetFormatPr defaultRowHeight="12.75" x14ac:dyDescent="0.2"/>
  <cols>
    <col min="1" max="1" width="15" customWidth="1"/>
    <col min="2" max="2" width="40" customWidth="1"/>
    <col min="3" max="3" width="12.33203125" customWidth="1"/>
    <col min="4" max="4" width="13.83203125" customWidth="1"/>
    <col min="5" max="5" width="15" customWidth="1"/>
    <col min="6" max="6" width="14.6640625" customWidth="1"/>
    <col min="7" max="7" width="15.6640625" customWidth="1"/>
    <col min="8" max="8" width="14.33203125" customWidth="1"/>
  </cols>
  <sheetData>
    <row r="3" spans="1:8" ht="42" customHeight="1" x14ac:dyDescent="0.2">
      <c r="A3" s="48" t="s">
        <v>83</v>
      </c>
      <c r="B3" s="48"/>
      <c r="C3" s="48"/>
      <c r="D3" s="48"/>
      <c r="E3" s="48"/>
      <c r="F3" s="48"/>
      <c r="G3" s="48"/>
      <c r="H3" s="48"/>
    </row>
    <row r="4" spans="1:8" ht="15.75" x14ac:dyDescent="0.2">
      <c r="A4" s="49" t="s">
        <v>84</v>
      </c>
      <c r="B4" s="49"/>
      <c r="C4" s="49"/>
      <c r="D4" s="49"/>
      <c r="E4" s="49"/>
      <c r="F4" s="49"/>
      <c r="G4" s="49"/>
      <c r="H4" s="49"/>
    </row>
    <row r="5" spans="1:8" x14ac:dyDescent="0.2">
      <c r="A5" s="50" t="s">
        <v>19</v>
      </c>
      <c r="B5" s="51"/>
      <c r="C5" s="51"/>
      <c r="D5" s="51"/>
      <c r="E5" s="51"/>
      <c r="F5" s="51"/>
      <c r="G5" s="51"/>
      <c r="H5" s="51"/>
    </row>
    <row r="6" spans="1:8" ht="15.75" x14ac:dyDescent="0.2">
      <c r="A6" s="8"/>
    </row>
    <row r="7" spans="1:8" ht="15.75" x14ac:dyDescent="0.2">
      <c r="A7" s="49" t="s">
        <v>21</v>
      </c>
      <c r="B7" s="49"/>
      <c r="C7" s="49"/>
      <c r="D7" s="49"/>
      <c r="E7" s="49"/>
      <c r="F7" s="49"/>
      <c r="G7" s="49"/>
      <c r="H7" s="49"/>
    </row>
    <row r="8" spans="1:8" ht="15.75" x14ac:dyDescent="0.2">
      <c r="A8" s="49" t="s">
        <v>85</v>
      </c>
      <c r="B8" s="49"/>
      <c r="C8" s="49"/>
      <c r="D8" s="49"/>
      <c r="E8" s="49"/>
      <c r="F8" s="49"/>
      <c r="G8" s="49"/>
      <c r="H8" s="49"/>
    </row>
    <row r="9" spans="1:8" x14ac:dyDescent="0.2">
      <c r="A9" s="51" t="s">
        <v>20</v>
      </c>
      <c r="B9" s="51"/>
      <c r="C9" s="51"/>
      <c r="D9" s="51"/>
      <c r="E9" s="51"/>
      <c r="F9" s="51"/>
      <c r="G9" s="51"/>
      <c r="H9" s="51"/>
    </row>
    <row r="10" spans="1:8" ht="13.5" thickBot="1" x14ac:dyDescent="0.25">
      <c r="A10" s="9" t="s">
        <v>3</v>
      </c>
      <c r="H10" s="13" t="s">
        <v>3</v>
      </c>
    </row>
    <row r="11" spans="1:8" s="28" customFormat="1" ht="12.75" customHeight="1" x14ac:dyDescent="0.2">
      <c r="A11" s="45" t="s">
        <v>14</v>
      </c>
      <c r="B11" s="45" t="s">
        <v>22</v>
      </c>
      <c r="C11" s="45" t="s">
        <v>23</v>
      </c>
      <c r="D11" s="52" t="s">
        <v>24</v>
      </c>
      <c r="E11" s="27" t="s">
        <v>4</v>
      </c>
      <c r="F11" s="27" t="s">
        <v>4</v>
      </c>
      <c r="G11" s="27" t="s">
        <v>4</v>
      </c>
      <c r="H11" s="27" t="s">
        <v>4</v>
      </c>
    </row>
    <row r="12" spans="1:8" s="28" customFormat="1" ht="12" x14ac:dyDescent="0.2">
      <c r="A12" s="46"/>
      <c r="B12" s="46"/>
      <c r="C12" s="46"/>
      <c r="D12" s="53"/>
      <c r="E12" s="29" t="s">
        <v>5</v>
      </c>
      <c r="F12" s="29" t="s">
        <v>5</v>
      </c>
      <c r="G12" s="29" t="s">
        <v>5</v>
      </c>
      <c r="H12" s="29" t="s">
        <v>5</v>
      </c>
    </row>
    <row r="13" spans="1:8" s="28" customFormat="1" ht="24.75" thickBot="1" x14ac:dyDescent="0.25">
      <c r="A13" s="47"/>
      <c r="B13" s="47"/>
      <c r="C13" s="47"/>
      <c r="D13" s="54"/>
      <c r="E13" s="30" t="s">
        <v>25</v>
      </c>
      <c r="F13" s="31" t="s">
        <v>26</v>
      </c>
      <c r="G13" s="31" t="s">
        <v>27</v>
      </c>
      <c r="H13" s="31" t="s">
        <v>28</v>
      </c>
    </row>
    <row r="14" spans="1:8" ht="39" thickBot="1" x14ac:dyDescent="0.25">
      <c r="A14" s="22" t="s">
        <v>55</v>
      </c>
      <c r="B14" s="23" t="s">
        <v>56</v>
      </c>
      <c r="C14" s="35">
        <f>+C15+C16</f>
        <v>14375700</v>
      </c>
      <c r="D14" s="35">
        <f t="shared" ref="D14:H14" si="0">+D15+D16</f>
        <v>14126364</v>
      </c>
      <c r="E14" s="35">
        <f t="shared" si="0"/>
        <v>2937841</v>
      </c>
      <c r="F14" s="35">
        <f t="shared" si="0"/>
        <v>6231384</v>
      </c>
      <c r="G14" s="35">
        <f t="shared" si="0"/>
        <v>9314007</v>
      </c>
      <c r="H14" s="35">
        <f t="shared" si="0"/>
        <v>0</v>
      </c>
    </row>
    <row r="15" spans="1:8" ht="26.25" thickBot="1" x14ac:dyDescent="0.25">
      <c r="A15" s="19" t="s">
        <v>57</v>
      </c>
      <c r="B15" s="20" t="s">
        <v>31</v>
      </c>
      <c r="C15" s="33">
        <f>+'Програма 1'!B35</f>
        <v>8944400</v>
      </c>
      <c r="D15" s="33">
        <f>+'Програма 1'!C35</f>
        <v>8872722</v>
      </c>
      <c r="E15" s="33">
        <f>+'Програма 1'!D35</f>
        <v>1779346</v>
      </c>
      <c r="F15" s="33">
        <f>+'Програма 1'!E35</f>
        <v>3898618</v>
      </c>
      <c r="G15" s="33">
        <f>+'Програма 1'!F35</f>
        <v>5747630</v>
      </c>
      <c r="H15" s="33">
        <f>+'Програма 1'!G35</f>
        <v>0</v>
      </c>
    </row>
    <row r="16" spans="1:8" ht="26.25" thickBot="1" x14ac:dyDescent="0.25">
      <c r="A16" s="19" t="s">
        <v>58</v>
      </c>
      <c r="B16" s="20" t="s">
        <v>59</v>
      </c>
      <c r="C16" s="33">
        <f>+'Програма 2'!B35</f>
        <v>5431300</v>
      </c>
      <c r="D16" s="33">
        <f>+'Програма 2'!C35</f>
        <v>5253642</v>
      </c>
      <c r="E16" s="33">
        <f>+'Програма 2'!D35</f>
        <v>1158495</v>
      </c>
      <c r="F16" s="33">
        <f>+'Програма 2'!E35</f>
        <v>2332766</v>
      </c>
      <c r="G16" s="33">
        <f>+'Програма 2'!F35</f>
        <v>3566377</v>
      </c>
      <c r="H16" s="33">
        <f>+'Програма 2'!G35</f>
        <v>0</v>
      </c>
    </row>
    <row r="17" spans="1:8" ht="26.25" thickBot="1" x14ac:dyDescent="0.25">
      <c r="A17" s="22" t="s">
        <v>60</v>
      </c>
      <c r="B17" s="23" t="s">
        <v>61</v>
      </c>
      <c r="C17" s="35">
        <f>+C18</f>
        <v>509100</v>
      </c>
      <c r="D17" s="35">
        <f t="shared" ref="D17:H17" si="1">+D18</f>
        <v>505020</v>
      </c>
      <c r="E17" s="35">
        <f t="shared" si="1"/>
        <v>133884</v>
      </c>
      <c r="F17" s="35">
        <f t="shared" si="1"/>
        <v>264553</v>
      </c>
      <c r="G17" s="35">
        <f t="shared" si="1"/>
        <v>367809</v>
      </c>
      <c r="H17" s="35">
        <f t="shared" si="1"/>
        <v>0</v>
      </c>
    </row>
    <row r="18" spans="1:8" ht="26.25" thickBot="1" x14ac:dyDescent="0.25">
      <c r="A18" s="19" t="s">
        <v>62</v>
      </c>
      <c r="B18" s="20" t="s">
        <v>63</v>
      </c>
      <c r="C18" s="36">
        <f>+'Програма 3'!B35</f>
        <v>509100</v>
      </c>
      <c r="D18" s="36">
        <f>+'Програма 3'!C35</f>
        <v>505020</v>
      </c>
      <c r="E18" s="36">
        <f>+'Програма 3'!D35</f>
        <v>133884</v>
      </c>
      <c r="F18" s="36">
        <f>+'Програма 3'!E35</f>
        <v>264553</v>
      </c>
      <c r="G18" s="36">
        <f>+'Програма 3'!F35</f>
        <v>367809</v>
      </c>
      <c r="H18" s="36">
        <f>+'Програма 3'!G35</f>
        <v>0</v>
      </c>
    </row>
    <row r="19" spans="1:8" ht="51.75" thickBot="1" x14ac:dyDescent="0.25">
      <c r="A19" s="22" t="s">
        <v>64</v>
      </c>
      <c r="B19" s="23" t="s">
        <v>65</v>
      </c>
      <c r="C19" s="35">
        <f>+C20</f>
        <v>30915900</v>
      </c>
      <c r="D19" s="35">
        <f t="shared" ref="D19:H19" si="2">+D20</f>
        <v>43733398</v>
      </c>
      <c r="E19" s="35">
        <f t="shared" si="2"/>
        <v>7836005</v>
      </c>
      <c r="F19" s="35">
        <f t="shared" si="2"/>
        <v>18665783</v>
      </c>
      <c r="G19" s="35">
        <f t="shared" si="2"/>
        <v>31357967</v>
      </c>
      <c r="H19" s="35">
        <f t="shared" si="2"/>
        <v>0</v>
      </c>
    </row>
    <row r="20" spans="1:8" ht="26.25" thickBot="1" x14ac:dyDescent="0.25">
      <c r="A20" s="19" t="s">
        <v>66</v>
      </c>
      <c r="B20" s="20" t="s">
        <v>67</v>
      </c>
      <c r="C20" s="33">
        <f>+'Програма 4'!B35</f>
        <v>30915900</v>
      </c>
      <c r="D20" s="33">
        <f>+'Програма 4'!C35</f>
        <v>43733398</v>
      </c>
      <c r="E20" s="33">
        <f>+'Програма 4'!D35</f>
        <v>7836005</v>
      </c>
      <c r="F20" s="33">
        <f>+'Програма 4'!E35</f>
        <v>18665783</v>
      </c>
      <c r="G20" s="33">
        <f>+'Програма 4'!F35</f>
        <v>31357967</v>
      </c>
      <c r="H20" s="33">
        <f>+'Програма 4'!G35</f>
        <v>0</v>
      </c>
    </row>
    <row r="21" spans="1:8" ht="26.25" thickBot="1" x14ac:dyDescent="0.25">
      <c r="A21" s="22" t="s">
        <v>68</v>
      </c>
      <c r="B21" s="23" t="s">
        <v>69</v>
      </c>
      <c r="C21" s="35">
        <f>+C22</f>
        <v>39039200</v>
      </c>
      <c r="D21" s="35">
        <f t="shared" ref="D21:H21" si="3">+D22</f>
        <v>49743033</v>
      </c>
      <c r="E21" s="35">
        <f t="shared" si="3"/>
        <v>17599516</v>
      </c>
      <c r="F21" s="35">
        <f t="shared" si="3"/>
        <v>31685928</v>
      </c>
      <c r="G21" s="35">
        <f t="shared" si="3"/>
        <v>41001036</v>
      </c>
      <c r="H21" s="35">
        <f t="shared" si="3"/>
        <v>0</v>
      </c>
    </row>
    <row r="22" spans="1:8" ht="13.5" thickBot="1" x14ac:dyDescent="0.25">
      <c r="A22" s="19" t="s">
        <v>70</v>
      </c>
      <c r="B22" s="20" t="s">
        <v>71</v>
      </c>
      <c r="C22" s="33">
        <f>+'Програма 5'!B35</f>
        <v>39039200</v>
      </c>
      <c r="D22" s="33">
        <f>+'Програма 5'!C35</f>
        <v>49743033</v>
      </c>
      <c r="E22" s="33">
        <f>+'Програма 5'!D35</f>
        <v>17599516</v>
      </c>
      <c r="F22" s="33">
        <f>+'Програма 5'!E35</f>
        <v>31685928</v>
      </c>
      <c r="G22" s="33">
        <f>+'Програма 5'!F35</f>
        <v>41001036</v>
      </c>
      <c r="H22" s="33">
        <f>+'Програма 5'!G35</f>
        <v>0</v>
      </c>
    </row>
    <row r="23" spans="1:8" ht="29.25" customHeight="1" thickBot="1" x14ac:dyDescent="0.25">
      <c r="A23" s="22" t="s">
        <v>72</v>
      </c>
      <c r="B23" s="23" t="s">
        <v>73</v>
      </c>
      <c r="C23" s="35">
        <f>+C24</f>
        <v>8121000</v>
      </c>
      <c r="D23" s="35">
        <f t="shared" ref="D23:H23" si="4">+D24</f>
        <v>8072338</v>
      </c>
      <c r="E23" s="35">
        <f t="shared" si="4"/>
        <v>2020288</v>
      </c>
      <c r="F23" s="35">
        <f t="shared" si="4"/>
        <v>3999469</v>
      </c>
      <c r="G23" s="35">
        <f t="shared" si="4"/>
        <v>5949411</v>
      </c>
      <c r="H23" s="35">
        <f t="shared" si="4"/>
        <v>0</v>
      </c>
    </row>
    <row r="24" spans="1:8" ht="26.25" thickBot="1" x14ac:dyDescent="0.25">
      <c r="A24" s="19" t="s">
        <v>74</v>
      </c>
      <c r="B24" s="20" t="s">
        <v>75</v>
      </c>
      <c r="C24" s="33">
        <f>+'Програма 6'!B35</f>
        <v>8121000</v>
      </c>
      <c r="D24" s="33">
        <f>+'Програма 6'!C35</f>
        <v>8072338</v>
      </c>
      <c r="E24" s="33">
        <f>+'Програма 6'!D35</f>
        <v>2020288</v>
      </c>
      <c r="F24" s="33">
        <f>+'Програма 6'!E35</f>
        <v>3999469</v>
      </c>
      <c r="G24" s="33">
        <f>+'Програма 6'!F35</f>
        <v>5949411</v>
      </c>
      <c r="H24" s="33">
        <f>+'Програма 6'!G35</f>
        <v>0</v>
      </c>
    </row>
    <row r="25" spans="1:8" ht="22.5" customHeight="1" thickBot="1" x14ac:dyDescent="0.25">
      <c r="A25" s="22" t="s">
        <v>76</v>
      </c>
      <c r="B25" s="23" t="s">
        <v>15</v>
      </c>
      <c r="C25" s="35">
        <f>+'Програма 7'!B35</f>
        <v>11546200</v>
      </c>
      <c r="D25" s="35">
        <f>+'Програма 7'!C35</f>
        <v>11605742</v>
      </c>
      <c r="E25" s="35">
        <f>+'Програма 7'!D35</f>
        <v>3190613</v>
      </c>
      <c r="F25" s="35">
        <f>+'Програма 7'!E35</f>
        <v>5914128</v>
      </c>
      <c r="G25" s="35">
        <f>+'Програма 7'!F35</f>
        <v>8292764</v>
      </c>
      <c r="H25" s="35">
        <f>+'Програма 7'!G35</f>
        <v>0</v>
      </c>
    </row>
    <row r="26" spans="1:8" ht="21" customHeight="1" thickBot="1" x14ac:dyDescent="0.25">
      <c r="A26" s="22" t="s">
        <v>77</v>
      </c>
      <c r="B26" s="23" t="s">
        <v>78</v>
      </c>
      <c r="C26" s="35">
        <f>+C27+C28</f>
        <v>26846700</v>
      </c>
      <c r="D26" s="35">
        <f t="shared" ref="D26:H26" si="5">+D27+D28</f>
        <v>29824301</v>
      </c>
      <c r="E26" s="35">
        <f t="shared" si="5"/>
        <v>4582794</v>
      </c>
      <c r="F26" s="35">
        <f t="shared" si="5"/>
        <v>10613394</v>
      </c>
      <c r="G26" s="35">
        <f t="shared" si="5"/>
        <v>17100962</v>
      </c>
      <c r="H26" s="35">
        <f t="shared" si="5"/>
        <v>0</v>
      </c>
    </row>
    <row r="27" spans="1:8" ht="26.25" thickBot="1" x14ac:dyDescent="0.25">
      <c r="A27" s="19" t="s">
        <v>79</v>
      </c>
      <c r="B27" s="20" t="s">
        <v>80</v>
      </c>
      <c r="C27" s="33">
        <f>+'Програма 8'!B35</f>
        <v>16148000</v>
      </c>
      <c r="D27" s="33">
        <f>+'Програма 8'!C35</f>
        <v>19353314</v>
      </c>
      <c r="E27" s="33">
        <f>+'Програма 8'!D35</f>
        <v>2746996</v>
      </c>
      <c r="F27" s="33">
        <f>+'Програма 8'!E35</f>
        <v>6241289</v>
      </c>
      <c r="G27" s="33">
        <f>+'Програма 8'!F35</f>
        <v>10422244</v>
      </c>
      <c r="H27" s="33">
        <f>+'Програма 8'!G35</f>
        <v>0</v>
      </c>
    </row>
    <row r="28" spans="1:8" ht="26.25" thickBot="1" x14ac:dyDescent="0.25">
      <c r="A28" s="21" t="s">
        <v>81</v>
      </c>
      <c r="B28" s="20" t="s">
        <v>82</v>
      </c>
      <c r="C28" s="33">
        <f>+'Програма 9'!B35</f>
        <v>10698700</v>
      </c>
      <c r="D28" s="33">
        <f>+'Програма 9'!C35</f>
        <v>10470987</v>
      </c>
      <c r="E28" s="33">
        <f>+'Програма 9'!D35</f>
        <v>1835798</v>
      </c>
      <c r="F28" s="33">
        <f>+'Програма 9'!E35</f>
        <v>4372105</v>
      </c>
      <c r="G28" s="33">
        <f>+'Програма 9'!F35</f>
        <v>6678718</v>
      </c>
      <c r="H28" s="33">
        <f>+'Програма 9'!G35</f>
        <v>0</v>
      </c>
    </row>
    <row r="29" spans="1:8" ht="17.25" customHeight="1" thickBot="1" x14ac:dyDescent="0.25">
      <c r="A29" s="25"/>
      <c r="B29" s="26" t="s">
        <v>16</v>
      </c>
      <c r="C29" s="24">
        <f>+C14+C17+C19+C21+C23+C25+C26</f>
        <v>131353800</v>
      </c>
      <c r="D29" s="24">
        <f t="shared" ref="D29:H29" si="6">+D14+D17+D19+D21+D23+D25+D26</f>
        <v>157610196</v>
      </c>
      <c r="E29" s="24">
        <f t="shared" si="6"/>
        <v>38300941</v>
      </c>
      <c r="F29" s="24">
        <f t="shared" si="6"/>
        <v>77374639</v>
      </c>
      <c r="G29" s="24">
        <f t="shared" si="6"/>
        <v>113383956</v>
      </c>
      <c r="H29" s="24">
        <f t="shared" si="6"/>
        <v>0</v>
      </c>
    </row>
    <row r="30" spans="1:8" ht="15.75" x14ac:dyDescent="0.2">
      <c r="A30" s="1"/>
    </row>
    <row r="31" spans="1:8" ht="12.75" customHeight="1" x14ac:dyDescent="0.2">
      <c r="A31" s="44" t="s">
        <v>30</v>
      </c>
      <c r="B31" s="44"/>
      <c r="C31" s="44"/>
      <c r="D31" s="44"/>
      <c r="E31" s="44"/>
      <c r="F31" s="44"/>
      <c r="G31" s="44"/>
      <c r="H31" s="44"/>
    </row>
    <row r="32" spans="1:8" s="15" customFormat="1" ht="24.75" customHeight="1" x14ac:dyDescent="0.2">
      <c r="A32" s="16"/>
      <c r="B32" s="16"/>
      <c r="C32" s="16"/>
      <c r="D32" s="16"/>
      <c r="E32" s="16"/>
      <c r="F32" s="16"/>
      <c r="G32" s="16"/>
      <c r="H32" s="16"/>
    </row>
    <row r="33" spans="1:8" ht="24" customHeight="1" x14ac:dyDescent="0.2">
      <c r="A33" s="16"/>
      <c r="B33" s="16"/>
      <c r="C33" s="38"/>
      <c r="D33" s="38"/>
      <c r="E33" s="38"/>
      <c r="F33" s="16"/>
      <c r="G33" s="16"/>
      <c r="H33" s="16"/>
    </row>
    <row r="34" spans="1:8" x14ac:dyDescent="0.2">
      <c r="C34" s="37"/>
      <c r="D34" s="37"/>
      <c r="E34" s="37"/>
    </row>
    <row r="35" spans="1:8" x14ac:dyDescent="0.2">
      <c r="C35" s="37"/>
      <c r="D35" s="37"/>
      <c r="E35" s="37"/>
      <c r="F35" s="37"/>
    </row>
  </sheetData>
  <mergeCells count="11">
    <mergeCell ref="A31:H31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2"/>
  <sheetViews>
    <sheetView zoomScaleNormal="100" workbookViewId="0">
      <selection activeCell="B48" sqref="B48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6.3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8" t="s">
        <v>0</v>
      </c>
      <c r="B3" s="48"/>
      <c r="C3" s="48"/>
      <c r="D3" s="48"/>
      <c r="E3" s="48"/>
      <c r="F3" s="48"/>
      <c r="G3" s="48"/>
    </row>
    <row r="4" spans="1:7" ht="15.75" x14ac:dyDescent="0.2">
      <c r="A4" s="49" t="s">
        <v>85</v>
      </c>
      <c r="B4" s="49"/>
      <c r="C4" s="49"/>
      <c r="D4" s="49"/>
      <c r="E4" s="49"/>
      <c r="F4" s="49"/>
      <c r="G4" s="49"/>
    </row>
    <row r="5" spans="1:7" ht="13.5" thickBot="1" x14ac:dyDescent="0.25">
      <c r="A5" s="61" t="s">
        <v>1</v>
      </c>
      <c r="B5" s="61"/>
      <c r="C5" s="61"/>
      <c r="D5" s="61"/>
      <c r="E5" s="61"/>
      <c r="F5" s="61"/>
      <c r="G5" s="61"/>
    </row>
    <row r="6" spans="1:7" ht="13.5" thickBot="1" x14ac:dyDescent="0.25">
      <c r="A6" s="62" t="s">
        <v>39</v>
      </c>
      <c r="B6" s="63"/>
      <c r="C6" s="63"/>
      <c r="D6" s="63"/>
      <c r="E6" s="63"/>
      <c r="F6" s="63"/>
      <c r="G6" s="64"/>
    </row>
    <row r="7" spans="1:7" ht="12.75" customHeight="1" x14ac:dyDescent="0.2">
      <c r="A7" s="18" t="s">
        <v>2</v>
      </c>
      <c r="B7" s="58" t="s">
        <v>23</v>
      </c>
      <c r="C7" s="55" t="s">
        <v>24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7" x14ac:dyDescent="0.2">
      <c r="A8" s="18" t="s">
        <v>3</v>
      </c>
      <c r="B8" s="59"/>
      <c r="C8" s="56"/>
      <c r="D8" s="3" t="s">
        <v>5</v>
      </c>
      <c r="E8" s="3" t="s">
        <v>5</v>
      </c>
      <c r="F8" s="3" t="s">
        <v>5</v>
      </c>
      <c r="G8" s="3" t="s">
        <v>5</v>
      </c>
    </row>
    <row r="9" spans="1:7" ht="41.25" customHeight="1" thickBot="1" x14ac:dyDescent="0.25">
      <c r="A9" s="2"/>
      <c r="B9" s="60"/>
      <c r="C9" s="57"/>
      <c r="D9" s="11" t="s">
        <v>25</v>
      </c>
      <c r="E9" s="4" t="s">
        <v>26</v>
      </c>
      <c r="F9" s="4" t="s">
        <v>27</v>
      </c>
      <c r="G9" s="4" t="s">
        <v>28</v>
      </c>
    </row>
    <row r="10" spans="1:7" ht="13.5" thickBot="1" x14ac:dyDescent="0.25">
      <c r="A10" s="17" t="s">
        <v>6</v>
      </c>
      <c r="B10" s="32">
        <f t="shared" ref="B10:G10" si="0">+B12+B13+B14</f>
        <v>16148000</v>
      </c>
      <c r="C10" s="32">
        <f t="shared" si="0"/>
        <v>19353314</v>
      </c>
      <c r="D10" s="32">
        <f t="shared" si="0"/>
        <v>2746996</v>
      </c>
      <c r="E10" s="32">
        <f t="shared" si="0"/>
        <v>6241289</v>
      </c>
      <c r="F10" s="32">
        <f t="shared" si="0"/>
        <v>10422244</v>
      </c>
      <c r="G10" s="32">
        <f t="shared" si="0"/>
        <v>0</v>
      </c>
    </row>
    <row r="11" spans="1:7" ht="13.5" thickBot="1" x14ac:dyDescent="0.25">
      <c r="A11" s="5" t="s">
        <v>7</v>
      </c>
      <c r="B11" s="33"/>
      <c r="C11" s="33"/>
      <c r="D11" s="33"/>
      <c r="E11" s="33"/>
      <c r="F11" s="33"/>
      <c r="G11" s="33"/>
    </row>
    <row r="12" spans="1:7" ht="13.5" thickBot="1" x14ac:dyDescent="0.25">
      <c r="A12" s="6" t="s">
        <v>8</v>
      </c>
      <c r="B12" s="33">
        <v>9656500</v>
      </c>
      <c r="C12" s="33">
        <v>12543000</v>
      </c>
      <c r="D12" s="33">
        <v>1966780</v>
      </c>
      <c r="E12" s="33">
        <v>4306000</v>
      </c>
      <c r="F12" s="33">
        <v>7214654</v>
      </c>
      <c r="G12" s="33"/>
    </row>
    <row r="13" spans="1:7" ht="13.5" thickBot="1" x14ac:dyDescent="0.25">
      <c r="A13" s="6" t="s">
        <v>9</v>
      </c>
      <c r="B13" s="33">
        <v>5820000</v>
      </c>
      <c r="C13" s="33">
        <v>5842624</v>
      </c>
      <c r="D13" s="33">
        <v>780216</v>
      </c>
      <c r="E13" s="33">
        <v>1833354</v>
      </c>
      <c r="F13" s="33">
        <v>2895216</v>
      </c>
      <c r="G13" s="33"/>
    </row>
    <row r="14" spans="1:7" ht="13.5" thickBot="1" x14ac:dyDescent="0.25">
      <c r="A14" s="6" t="s">
        <v>10</v>
      </c>
      <c r="B14" s="33">
        <v>671500</v>
      </c>
      <c r="C14" s="33">
        <v>967690</v>
      </c>
      <c r="D14" s="33">
        <v>0</v>
      </c>
      <c r="E14" s="33">
        <v>101935</v>
      </c>
      <c r="F14" s="33">
        <v>312374</v>
      </c>
      <c r="G14" s="33"/>
    </row>
    <row r="15" spans="1:7" ht="13.5" thickBot="1" x14ac:dyDescent="0.25">
      <c r="A15" s="5"/>
      <c r="B15" s="33"/>
      <c r="C15" s="33"/>
      <c r="D15" s="33"/>
      <c r="E15" s="33"/>
      <c r="F15" s="33"/>
      <c r="G15" s="33"/>
    </row>
    <row r="16" spans="1:7" s="14" customFormat="1" ht="26.25" thickBot="1" x14ac:dyDescent="0.25">
      <c r="A16" s="17" t="s">
        <v>11</v>
      </c>
      <c r="B16" s="32">
        <f t="shared" ref="B16:G16" si="1">+SUM(B17:B34)</f>
        <v>0</v>
      </c>
      <c r="C16" s="32">
        <f t="shared" si="1"/>
        <v>0</v>
      </c>
      <c r="D16" s="32">
        <f t="shared" si="1"/>
        <v>0</v>
      </c>
      <c r="E16" s="32">
        <f t="shared" si="1"/>
        <v>0</v>
      </c>
      <c r="F16" s="32">
        <f t="shared" si="1"/>
        <v>0</v>
      </c>
      <c r="G16" s="32">
        <f t="shared" si="1"/>
        <v>0</v>
      </c>
    </row>
    <row r="17" spans="1:7" ht="13.5" thickBot="1" x14ac:dyDescent="0.25">
      <c r="A17" s="5" t="s">
        <v>17</v>
      </c>
      <c r="B17" s="33"/>
      <c r="C17" s="33"/>
      <c r="D17" s="33"/>
      <c r="E17" s="33"/>
      <c r="F17" s="33"/>
      <c r="G17" s="33"/>
    </row>
    <row r="18" spans="1:7" ht="13.5" hidden="1" thickBot="1" x14ac:dyDescent="0.25">
      <c r="A18" s="5" t="s">
        <v>42</v>
      </c>
      <c r="B18" s="33"/>
      <c r="C18" s="33"/>
      <c r="D18" s="33"/>
      <c r="E18" s="33"/>
      <c r="F18" s="33"/>
      <c r="G18" s="33"/>
    </row>
    <row r="19" spans="1:7" ht="39" hidden="1" thickBot="1" x14ac:dyDescent="0.25">
      <c r="A19" s="5" t="s">
        <v>43</v>
      </c>
      <c r="B19" s="33"/>
      <c r="C19" s="33"/>
      <c r="D19" s="33"/>
      <c r="E19" s="33"/>
      <c r="F19" s="33"/>
      <c r="G19" s="33"/>
    </row>
    <row r="20" spans="1:7" ht="39" hidden="1" thickBot="1" x14ac:dyDescent="0.25">
      <c r="A20" s="5" t="s">
        <v>44</v>
      </c>
      <c r="B20" s="33"/>
      <c r="C20" s="33"/>
      <c r="D20" s="33"/>
      <c r="E20" s="33"/>
      <c r="F20" s="33"/>
      <c r="G20" s="33"/>
    </row>
    <row r="21" spans="1:7" ht="51.75" hidden="1" thickBot="1" x14ac:dyDescent="0.25">
      <c r="A21" s="5" t="s">
        <v>45</v>
      </c>
      <c r="B21" s="33"/>
      <c r="C21" s="33"/>
      <c r="D21" s="33"/>
      <c r="E21" s="33"/>
      <c r="F21" s="33"/>
      <c r="G21" s="33"/>
    </row>
    <row r="22" spans="1:7" ht="26.25" hidden="1" thickBot="1" x14ac:dyDescent="0.25">
      <c r="A22" s="5" t="s">
        <v>46</v>
      </c>
      <c r="B22" s="33"/>
      <c r="C22" s="33"/>
      <c r="D22" s="33"/>
      <c r="E22" s="33"/>
      <c r="F22" s="33"/>
      <c r="G22" s="33"/>
    </row>
    <row r="23" spans="1:7" ht="26.25" hidden="1" thickBot="1" x14ac:dyDescent="0.25">
      <c r="A23" s="5" t="s">
        <v>49</v>
      </c>
      <c r="B23" s="33"/>
      <c r="C23" s="33"/>
      <c r="D23" s="33"/>
      <c r="E23" s="33"/>
      <c r="F23" s="33"/>
      <c r="G23" s="33"/>
    </row>
    <row r="24" spans="1:7" ht="13.5" hidden="1" thickBot="1" x14ac:dyDescent="0.25">
      <c r="A24" s="5" t="s">
        <v>53</v>
      </c>
      <c r="B24" s="33"/>
      <c r="C24" s="33"/>
      <c r="D24" s="33"/>
      <c r="E24" s="33"/>
      <c r="F24" s="33"/>
      <c r="G24" s="33"/>
    </row>
    <row r="25" spans="1:7" ht="26.25" hidden="1" thickBot="1" x14ac:dyDescent="0.25">
      <c r="A25" s="5" t="s">
        <v>52</v>
      </c>
      <c r="B25" s="33"/>
      <c r="C25" s="33"/>
      <c r="D25" s="33"/>
      <c r="E25" s="33"/>
      <c r="F25" s="33"/>
      <c r="G25" s="33"/>
    </row>
    <row r="26" spans="1:7" ht="26.25" hidden="1" thickBot="1" x14ac:dyDescent="0.25">
      <c r="A26" s="5" t="s">
        <v>51</v>
      </c>
      <c r="B26" s="33"/>
      <c r="C26" s="33"/>
      <c r="D26" s="33"/>
      <c r="E26" s="33"/>
      <c r="F26" s="33"/>
      <c r="G26" s="33"/>
    </row>
    <row r="27" spans="1:7" ht="13.5" hidden="1" thickBot="1" x14ac:dyDescent="0.25">
      <c r="A27" s="5" t="s">
        <v>50</v>
      </c>
      <c r="B27" s="33"/>
      <c r="C27" s="33"/>
      <c r="D27" s="33"/>
      <c r="E27" s="33"/>
      <c r="F27" s="33"/>
      <c r="G27" s="33"/>
    </row>
    <row r="28" spans="1:7" ht="13.5" hidden="1" thickBot="1" x14ac:dyDescent="0.25">
      <c r="A28" s="5"/>
      <c r="B28" s="33"/>
      <c r="C28" s="33"/>
      <c r="D28" s="33"/>
      <c r="E28" s="33"/>
      <c r="F28" s="33"/>
      <c r="G28" s="33"/>
    </row>
    <row r="29" spans="1:7" ht="13.5" hidden="1" thickBot="1" x14ac:dyDescent="0.25">
      <c r="A29" s="5"/>
      <c r="B29" s="33"/>
      <c r="C29" s="33"/>
      <c r="D29" s="33"/>
      <c r="E29" s="33"/>
      <c r="F29" s="33"/>
      <c r="G29" s="33"/>
    </row>
    <row r="30" spans="1:7" ht="13.5" hidden="1" thickBot="1" x14ac:dyDescent="0.25">
      <c r="A30" s="5"/>
      <c r="B30" s="33"/>
      <c r="C30" s="33"/>
      <c r="D30" s="33"/>
      <c r="E30" s="33"/>
      <c r="F30" s="33"/>
      <c r="G30" s="33"/>
    </row>
    <row r="31" spans="1:7" ht="26.25" hidden="1" thickBot="1" x14ac:dyDescent="0.25">
      <c r="A31" s="5" t="s">
        <v>47</v>
      </c>
      <c r="B31" s="33"/>
      <c r="C31" s="33"/>
      <c r="D31" s="33"/>
      <c r="E31" s="33"/>
      <c r="F31" s="33"/>
      <c r="G31" s="33"/>
    </row>
    <row r="32" spans="1:7" ht="26.25" hidden="1" thickBot="1" x14ac:dyDescent="0.25">
      <c r="A32" s="5" t="s">
        <v>48</v>
      </c>
      <c r="B32" s="33"/>
      <c r="C32" s="33"/>
      <c r="D32" s="33"/>
      <c r="E32" s="33"/>
      <c r="F32" s="33"/>
      <c r="G32" s="33"/>
    </row>
    <row r="33" spans="1:7" ht="39" hidden="1" thickBot="1" x14ac:dyDescent="0.25">
      <c r="A33" s="5" t="s">
        <v>54</v>
      </c>
      <c r="B33" s="33">
        <v>0</v>
      </c>
      <c r="C33" s="33"/>
      <c r="D33" s="33">
        <v>0</v>
      </c>
      <c r="E33" s="33"/>
      <c r="F33" s="33"/>
      <c r="G33" s="33"/>
    </row>
    <row r="34" spans="1:7" ht="13.5" thickBot="1" x14ac:dyDescent="0.25">
      <c r="A34" s="5"/>
      <c r="B34" s="33"/>
      <c r="C34" s="33"/>
      <c r="D34" s="33"/>
      <c r="E34" s="33"/>
      <c r="F34" s="33"/>
      <c r="G34" s="33"/>
    </row>
    <row r="35" spans="1:7" ht="13.5" thickBot="1" x14ac:dyDescent="0.25">
      <c r="A35" s="17" t="s">
        <v>12</v>
      </c>
      <c r="B35" s="32">
        <f t="shared" ref="B35:G35" si="2">+B16+B10</f>
        <v>16148000</v>
      </c>
      <c r="C35" s="32">
        <f t="shared" si="2"/>
        <v>19353314</v>
      </c>
      <c r="D35" s="32">
        <f t="shared" si="2"/>
        <v>2746996</v>
      </c>
      <c r="E35" s="32">
        <f t="shared" si="2"/>
        <v>6241289</v>
      </c>
      <c r="F35" s="32">
        <f t="shared" si="2"/>
        <v>10422244</v>
      </c>
      <c r="G35" s="32">
        <f t="shared" si="2"/>
        <v>0</v>
      </c>
    </row>
    <row r="36" spans="1:7" ht="13.5" thickBot="1" x14ac:dyDescent="0.25">
      <c r="A36" s="5"/>
      <c r="B36" s="33"/>
      <c r="C36" s="33"/>
      <c r="D36" s="33"/>
      <c r="E36" s="33"/>
      <c r="F36" s="33"/>
      <c r="G36" s="33"/>
    </row>
    <row r="37" spans="1:7" ht="13.5" thickBot="1" x14ac:dyDescent="0.25">
      <c r="A37" s="5" t="s">
        <v>13</v>
      </c>
      <c r="B37" s="34">
        <v>492</v>
      </c>
      <c r="C37" s="34">
        <v>622</v>
      </c>
      <c r="D37" s="34">
        <v>376</v>
      </c>
      <c r="E37" s="34">
        <v>427</v>
      </c>
      <c r="F37" s="34">
        <v>448</v>
      </c>
      <c r="G37" s="34"/>
    </row>
    <row r="38" spans="1:7" ht="15.75" x14ac:dyDescent="0.2">
      <c r="A38" s="7"/>
    </row>
    <row r="39" spans="1:7" x14ac:dyDescent="0.2">
      <c r="A39" s="65" t="s">
        <v>29</v>
      </c>
      <c r="B39" s="66"/>
      <c r="C39" s="66"/>
      <c r="D39" s="66"/>
      <c r="E39" s="66"/>
      <c r="F39" s="66"/>
      <c r="G39" s="66"/>
    </row>
    <row r="40" spans="1:7" x14ac:dyDescent="0.2">
      <c r="A40" s="66"/>
      <c r="B40" s="66"/>
      <c r="C40" s="66"/>
      <c r="D40" s="66"/>
      <c r="E40" s="66"/>
      <c r="F40" s="66"/>
      <c r="G40" s="66"/>
    </row>
    <row r="42" spans="1:7" ht="15.75" x14ac:dyDescent="0.2">
      <c r="A42" s="7"/>
    </row>
  </sheetData>
  <mergeCells count="7">
    <mergeCell ref="A39:G40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2"/>
  <sheetViews>
    <sheetView zoomScaleNormal="100" workbookViewId="0">
      <selection activeCell="A51" sqref="A51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6.3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8" t="s">
        <v>0</v>
      </c>
      <c r="B3" s="48"/>
      <c r="C3" s="48"/>
      <c r="D3" s="48"/>
      <c r="E3" s="48"/>
      <c r="F3" s="48"/>
      <c r="G3" s="48"/>
    </row>
    <row r="4" spans="1:7" ht="15.75" x14ac:dyDescent="0.2">
      <c r="A4" s="49" t="s">
        <v>85</v>
      </c>
      <c r="B4" s="49"/>
      <c r="C4" s="49"/>
      <c r="D4" s="49"/>
      <c r="E4" s="49"/>
      <c r="F4" s="49"/>
      <c r="G4" s="49"/>
    </row>
    <row r="5" spans="1:7" ht="13.5" thickBot="1" x14ac:dyDescent="0.25">
      <c r="A5" s="61" t="s">
        <v>1</v>
      </c>
      <c r="B5" s="61"/>
      <c r="C5" s="61"/>
      <c r="D5" s="61"/>
      <c r="E5" s="61"/>
      <c r="F5" s="61"/>
      <c r="G5" s="61"/>
    </row>
    <row r="6" spans="1:7" ht="13.5" thickBot="1" x14ac:dyDescent="0.25">
      <c r="A6" s="62" t="s">
        <v>40</v>
      </c>
      <c r="B6" s="63"/>
      <c r="C6" s="63"/>
      <c r="D6" s="63"/>
      <c r="E6" s="63"/>
      <c r="F6" s="63"/>
      <c r="G6" s="64"/>
    </row>
    <row r="7" spans="1:7" ht="12.75" customHeight="1" x14ac:dyDescent="0.2">
      <c r="A7" s="18" t="s">
        <v>2</v>
      </c>
      <c r="B7" s="58" t="s">
        <v>23</v>
      </c>
      <c r="C7" s="55" t="s">
        <v>24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7" x14ac:dyDescent="0.2">
      <c r="A8" s="18" t="s">
        <v>3</v>
      </c>
      <c r="B8" s="59"/>
      <c r="C8" s="56"/>
      <c r="D8" s="3" t="s">
        <v>5</v>
      </c>
      <c r="E8" s="3" t="s">
        <v>5</v>
      </c>
      <c r="F8" s="3" t="s">
        <v>5</v>
      </c>
      <c r="G8" s="3" t="s">
        <v>5</v>
      </c>
    </row>
    <row r="9" spans="1:7" ht="41.25" customHeight="1" thickBot="1" x14ac:dyDescent="0.25">
      <c r="A9" s="2"/>
      <c r="B9" s="60"/>
      <c r="C9" s="57"/>
      <c r="D9" s="11" t="s">
        <v>25</v>
      </c>
      <c r="E9" s="4" t="s">
        <v>26</v>
      </c>
      <c r="F9" s="4" t="s">
        <v>27</v>
      </c>
      <c r="G9" s="4" t="s">
        <v>28</v>
      </c>
    </row>
    <row r="10" spans="1:7" ht="13.5" thickBot="1" x14ac:dyDescent="0.25">
      <c r="A10" s="17" t="s">
        <v>6</v>
      </c>
      <c r="B10" s="32">
        <f t="shared" ref="B10:G10" si="0">+B12+B13+B14</f>
        <v>10298700</v>
      </c>
      <c r="C10" s="32">
        <f t="shared" si="0"/>
        <v>10149621</v>
      </c>
      <c r="D10" s="32">
        <f t="shared" si="0"/>
        <v>1803228</v>
      </c>
      <c r="E10" s="32">
        <f t="shared" si="0"/>
        <v>4311403</v>
      </c>
      <c r="F10" s="32">
        <f t="shared" si="0"/>
        <v>6585977</v>
      </c>
      <c r="G10" s="32">
        <f t="shared" si="0"/>
        <v>0</v>
      </c>
    </row>
    <row r="11" spans="1:7" ht="13.5" thickBot="1" x14ac:dyDescent="0.25">
      <c r="A11" s="5" t="s">
        <v>7</v>
      </c>
      <c r="B11" s="33"/>
      <c r="C11" s="33"/>
      <c r="D11" s="33"/>
      <c r="E11" s="33"/>
      <c r="F11" s="33"/>
      <c r="G11" s="33"/>
    </row>
    <row r="12" spans="1:7" ht="13.5" thickBot="1" x14ac:dyDescent="0.25">
      <c r="A12" s="6" t="s">
        <v>8</v>
      </c>
      <c r="B12" s="33">
        <v>6509700</v>
      </c>
      <c r="C12" s="33">
        <v>6528400</v>
      </c>
      <c r="D12" s="33">
        <v>1565690</v>
      </c>
      <c r="E12" s="33">
        <v>3235528</v>
      </c>
      <c r="F12" s="33">
        <v>4718854</v>
      </c>
      <c r="G12" s="33"/>
    </row>
    <row r="13" spans="1:7" ht="13.5" thickBot="1" x14ac:dyDescent="0.25">
      <c r="A13" s="6" t="s">
        <v>9</v>
      </c>
      <c r="B13" s="33">
        <v>3509000</v>
      </c>
      <c r="C13" s="33">
        <v>3341221</v>
      </c>
      <c r="D13" s="33">
        <v>228996</v>
      </c>
      <c r="E13" s="33">
        <v>1061363</v>
      </c>
      <c r="F13" s="33">
        <v>1791832</v>
      </c>
      <c r="G13" s="33"/>
    </row>
    <row r="14" spans="1:7" ht="13.5" thickBot="1" x14ac:dyDescent="0.25">
      <c r="A14" s="6" t="s">
        <v>10</v>
      </c>
      <c r="B14" s="33">
        <v>280000</v>
      </c>
      <c r="C14" s="33">
        <v>280000</v>
      </c>
      <c r="D14" s="33">
        <v>8542</v>
      </c>
      <c r="E14" s="33">
        <v>14512</v>
      </c>
      <c r="F14" s="33">
        <v>75291</v>
      </c>
      <c r="G14" s="33"/>
    </row>
    <row r="15" spans="1:7" ht="13.5" thickBot="1" x14ac:dyDescent="0.25">
      <c r="A15" s="5"/>
      <c r="B15" s="33"/>
      <c r="C15" s="33"/>
      <c r="D15" s="33"/>
      <c r="E15" s="33"/>
      <c r="F15" s="33"/>
      <c r="G15" s="33"/>
    </row>
    <row r="16" spans="1:7" s="14" customFormat="1" ht="26.25" thickBot="1" x14ac:dyDescent="0.25">
      <c r="A16" s="17" t="s">
        <v>11</v>
      </c>
      <c r="B16" s="32">
        <f t="shared" ref="B16:G16" si="1">+SUM(B17:B34)</f>
        <v>400000</v>
      </c>
      <c r="C16" s="32">
        <f t="shared" si="1"/>
        <v>321366</v>
      </c>
      <c r="D16" s="32">
        <f t="shared" si="1"/>
        <v>32570</v>
      </c>
      <c r="E16" s="32">
        <f t="shared" si="1"/>
        <v>60702</v>
      </c>
      <c r="F16" s="32">
        <f t="shared" si="1"/>
        <v>92741</v>
      </c>
      <c r="G16" s="32">
        <f t="shared" si="1"/>
        <v>0</v>
      </c>
    </row>
    <row r="17" spans="1:7" ht="13.5" thickBot="1" x14ac:dyDescent="0.25">
      <c r="A17" s="5" t="s">
        <v>17</v>
      </c>
      <c r="B17" s="33"/>
      <c r="C17" s="33"/>
      <c r="D17" s="33"/>
      <c r="E17" s="33"/>
      <c r="F17" s="33"/>
      <c r="G17" s="33"/>
    </row>
    <row r="18" spans="1:7" ht="13.5" hidden="1" thickBot="1" x14ac:dyDescent="0.25">
      <c r="A18" s="5" t="s">
        <v>42</v>
      </c>
      <c r="B18" s="33"/>
      <c r="C18" s="33"/>
      <c r="D18" s="33"/>
      <c r="E18" s="33"/>
      <c r="F18" s="33"/>
      <c r="G18" s="33"/>
    </row>
    <row r="19" spans="1:7" ht="39" hidden="1" thickBot="1" x14ac:dyDescent="0.25">
      <c r="A19" s="5" t="s">
        <v>43</v>
      </c>
      <c r="B19" s="33"/>
      <c r="C19" s="33"/>
      <c r="D19" s="33"/>
      <c r="E19" s="33"/>
      <c r="F19" s="33"/>
      <c r="G19" s="33"/>
    </row>
    <row r="20" spans="1:7" ht="39" hidden="1" thickBot="1" x14ac:dyDescent="0.25">
      <c r="A20" s="5" t="s">
        <v>44</v>
      </c>
      <c r="B20" s="33"/>
      <c r="C20" s="33"/>
      <c r="D20" s="33"/>
      <c r="E20" s="33"/>
      <c r="F20" s="33"/>
      <c r="G20" s="33"/>
    </row>
    <row r="21" spans="1:7" ht="51.75" hidden="1" thickBot="1" x14ac:dyDescent="0.25">
      <c r="A21" s="5" t="s">
        <v>45</v>
      </c>
      <c r="B21" s="33"/>
      <c r="C21" s="33"/>
      <c r="D21" s="33"/>
      <c r="E21" s="33"/>
      <c r="F21" s="33"/>
      <c r="G21" s="33"/>
    </row>
    <row r="22" spans="1:7" ht="26.25" hidden="1" thickBot="1" x14ac:dyDescent="0.25">
      <c r="A22" s="5" t="s">
        <v>46</v>
      </c>
      <c r="B22" s="33"/>
      <c r="C22" s="33"/>
      <c r="D22" s="33"/>
      <c r="E22" s="33"/>
      <c r="F22" s="33"/>
      <c r="G22" s="33"/>
    </row>
    <row r="23" spans="1:7" ht="26.25" hidden="1" thickBot="1" x14ac:dyDescent="0.25">
      <c r="A23" s="5" t="s">
        <v>49</v>
      </c>
      <c r="B23" s="33"/>
      <c r="C23" s="33"/>
      <c r="D23" s="33"/>
      <c r="E23" s="33"/>
      <c r="F23" s="33"/>
      <c r="G23" s="33"/>
    </row>
    <row r="24" spans="1:7" ht="13.5" hidden="1" thickBot="1" x14ac:dyDescent="0.25">
      <c r="A24" s="5" t="s">
        <v>53</v>
      </c>
      <c r="B24" s="33"/>
      <c r="C24" s="33"/>
      <c r="D24" s="33"/>
      <c r="E24" s="33"/>
      <c r="F24" s="33"/>
      <c r="G24" s="33"/>
    </row>
    <row r="25" spans="1:7" ht="26.25" hidden="1" thickBot="1" x14ac:dyDescent="0.25">
      <c r="A25" s="5" t="s">
        <v>52</v>
      </c>
      <c r="B25" s="33"/>
      <c r="C25" s="33"/>
      <c r="D25" s="33"/>
      <c r="E25" s="33"/>
      <c r="F25" s="33"/>
      <c r="G25" s="33"/>
    </row>
    <row r="26" spans="1:7" ht="26.25" hidden="1" thickBot="1" x14ac:dyDescent="0.25">
      <c r="A26" s="5" t="s">
        <v>51</v>
      </c>
      <c r="B26" s="33"/>
      <c r="C26" s="33"/>
      <c r="D26" s="33"/>
      <c r="E26" s="33"/>
      <c r="F26" s="33"/>
      <c r="G26" s="33"/>
    </row>
    <row r="27" spans="1:7" ht="13.5" hidden="1" thickBot="1" x14ac:dyDescent="0.25">
      <c r="A27" s="5" t="s">
        <v>50</v>
      </c>
      <c r="B27" s="33"/>
      <c r="C27" s="33"/>
      <c r="D27" s="33"/>
      <c r="E27" s="33"/>
      <c r="F27" s="33"/>
      <c r="G27" s="33"/>
    </row>
    <row r="28" spans="1:7" ht="13.5" hidden="1" thickBot="1" x14ac:dyDescent="0.25">
      <c r="A28" s="5"/>
      <c r="B28" s="33"/>
      <c r="C28" s="33"/>
      <c r="D28" s="33"/>
      <c r="E28" s="33"/>
      <c r="F28" s="33"/>
      <c r="G28" s="33"/>
    </row>
    <row r="29" spans="1:7" ht="13.5" hidden="1" thickBot="1" x14ac:dyDescent="0.25">
      <c r="A29" s="5"/>
      <c r="B29" s="33"/>
      <c r="C29" s="33"/>
      <c r="D29" s="33"/>
      <c r="E29" s="33"/>
      <c r="F29" s="33"/>
      <c r="G29" s="33"/>
    </row>
    <row r="30" spans="1:7" ht="13.5" hidden="1" thickBot="1" x14ac:dyDescent="0.25">
      <c r="A30" s="5"/>
      <c r="B30" s="33"/>
      <c r="C30" s="33"/>
      <c r="D30" s="33"/>
      <c r="E30" s="33"/>
      <c r="F30" s="33"/>
      <c r="G30" s="33"/>
    </row>
    <row r="31" spans="1:7" ht="26.25" hidden="1" thickBot="1" x14ac:dyDescent="0.25">
      <c r="A31" s="5" t="s">
        <v>47</v>
      </c>
      <c r="B31" s="33"/>
      <c r="C31" s="33"/>
      <c r="D31" s="33"/>
      <c r="E31" s="33"/>
      <c r="F31" s="33"/>
      <c r="G31" s="33"/>
    </row>
    <row r="32" spans="1:7" ht="26.25" thickBot="1" x14ac:dyDescent="0.25">
      <c r="A32" s="5" t="s">
        <v>48</v>
      </c>
      <c r="B32" s="33">
        <v>400000</v>
      </c>
      <c r="C32" s="33">
        <v>321366</v>
      </c>
      <c r="D32" s="33">
        <v>32570</v>
      </c>
      <c r="E32" s="33">
        <v>60702</v>
      </c>
      <c r="F32" s="33">
        <v>92741</v>
      </c>
      <c r="G32" s="33"/>
    </row>
    <row r="33" spans="1:7" ht="39" hidden="1" thickBot="1" x14ac:dyDescent="0.25">
      <c r="A33" s="5" t="s">
        <v>54</v>
      </c>
      <c r="B33" s="33"/>
      <c r="C33" s="33"/>
      <c r="D33" s="33"/>
      <c r="E33" s="33"/>
      <c r="F33" s="33"/>
      <c r="G33" s="33"/>
    </row>
    <row r="34" spans="1:7" ht="13.5" thickBot="1" x14ac:dyDescent="0.25">
      <c r="A34" s="5"/>
      <c r="B34" s="33"/>
      <c r="C34" s="33"/>
      <c r="D34" s="33"/>
      <c r="E34" s="33"/>
      <c r="F34" s="33"/>
      <c r="G34" s="33"/>
    </row>
    <row r="35" spans="1:7" ht="13.5" thickBot="1" x14ac:dyDescent="0.25">
      <c r="A35" s="17" t="s">
        <v>12</v>
      </c>
      <c r="B35" s="32">
        <f t="shared" ref="B35:G35" si="2">+B16+B10</f>
        <v>10698700</v>
      </c>
      <c r="C35" s="32">
        <f t="shared" si="2"/>
        <v>10470987</v>
      </c>
      <c r="D35" s="32">
        <f t="shared" si="2"/>
        <v>1835798</v>
      </c>
      <c r="E35" s="32">
        <f t="shared" si="2"/>
        <v>4372105</v>
      </c>
      <c r="F35" s="32">
        <f t="shared" si="2"/>
        <v>6678718</v>
      </c>
      <c r="G35" s="32">
        <f t="shared" si="2"/>
        <v>0</v>
      </c>
    </row>
    <row r="36" spans="1:7" ht="13.5" thickBot="1" x14ac:dyDescent="0.25">
      <c r="A36" s="5"/>
      <c r="B36" s="33"/>
      <c r="C36" s="33"/>
      <c r="D36" s="33"/>
      <c r="E36" s="33"/>
      <c r="F36" s="33"/>
      <c r="G36" s="33"/>
    </row>
    <row r="37" spans="1:7" ht="13.5" thickBot="1" x14ac:dyDescent="0.25">
      <c r="A37" s="5" t="s">
        <v>13</v>
      </c>
      <c r="B37" s="34">
        <v>402</v>
      </c>
      <c r="C37" s="34">
        <v>402</v>
      </c>
      <c r="D37" s="34">
        <v>329</v>
      </c>
      <c r="E37" s="34">
        <v>330</v>
      </c>
      <c r="F37" s="34">
        <v>319</v>
      </c>
      <c r="G37" s="34"/>
    </row>
    <row r="38" spans="1:7" ht="15.75" x14ac:dyDescent="0.2">
      <c r="A38" s="7"/>
    </row>
    <row r="39" spans="1:7" x14ac:dyDescent="0.2">
      <c r="A39" s="65" t="s">
        <v>29</v>
      </c>
      <c r="B39" s="66"/>
      <c r="C39" s="66"/>
      <c r="D39" s="66"/>
      <c r="E39" s="66"/>
      <c r="F39" s="66"/>
      <c r="G39" s="66"/>
    </row>
    <row r="40" spans="1:7" x14ac:dyDescent="0.2">
      <c r="A40" s="66"/>
      <c r="B40" s="66"/>
      <c r="C40" s="66"/>
      <c r="D40" s="66"/>
      <c r="E40" s="66"/>
      <c r="F40" s="66"/>
      <c r="G40" s="66"/>
    </row>
    <row r="42" spans="1:7" ht="15.75" x14ac:dyDescent="0.2">
      <c r="A42" s="7"/>
    </row>
  </sheetData>
  <mergeCells count="7">
    <mergeCell ref="A39:G40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38"/>
  <sheetViews>
    <sheetView topLeftCell="A7" zoomScaleNormal="100" workbookViewId="0">
      <selection activeCell="C32" sqref="C32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6.3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8" t="s">
        <v>0</v>
      </c>
      <c r="B3" s="48"/>
      <c r="C3" s="48"/>
      <c r="D3" s="48"/>
      <c r="E3" s="48"/>
      <c r="F3" s="48"/>
      <c r="G3" s="48"/>
    </row>
    <row r="4" spans="1:7" ht="15.75" x14ac:dyDescent="0.2">
      <c r="A4" s="49" t="s">
        <v>85</v>
      </c>
      <c r="B4" s="49"/>
      <c r="C4" s="49"/>
      <c r="D4" s="49"/>
      <c r="E4" s="49"/>
      <c r="F4" s="49"/>
      <c r="G4" s="49"/>
    </row>
    <row r="5" spans="1:7" ht="13.5" thickBot="1" x14ac:dyDescent="0.25">
      <c r="A5" s="61" t="s">
        <v>1</v>
      </c>
      <c r="B5" s="61"/>
      <c r="C5" s="61"/>
      <c r="D5" s="61"/>
      <c r="E5" s="61"/>
      <c r="F5" s="61"/>
      <c r="G5" s="61"/>
    </row>
    <row r="6" spans="1:7" ht="13.5" thickBot="1" x14ac:dyDescent="0.25">
      <c r="A6" s="62" t="s">
        <v>41</v>
      </c>
      <c r="B6" s="63"/>
      <c r="C6" s="63"/>
      <c r="D6" s="63"/>
      <c r="E6" s="63"/>
      <c r="F6" s="63"/>
      <c r="G6" s="64"/>
    </row>
    <row r="7" spans="1:7" ht="12.75" customHeight="1" x14ac:dyDescent="0.2">
      <c r="A7" s="12" t="s">
        <v>18</v>
      </c>
      <c r="B7" s="58" t="s">
        <v>23</v>
      </c>
      <c r="C7" s="55" t="s">
        <v>24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7" x14ac:dyDescent="0.2">
      <c r="A8" s="12" t="s">
        <v>3</v>
      </c>
      <c r="B8" s="59"/>
      <c r="C8" s="56"/>
      <c r="D8" s="3" t="s">
        <v>5</v>
      </c>
      <c r="E8" s="3" t="s">
        <v>5</v>
      </c>
      <c r="F8" s="3" t="s">
        <v>5</v>
      </c>
      <c r="G8" s="3" t="s">
        <v>5</v>
      </c>
    </row>
    <row r="9" spans="1:7" ht="39.75" customHeight="1" thickBot="1" x14ac:dyDescent="0.25">
      <c r="A9" s="2"/>
      <c r="B9" s="60"/>
      <c r="C9" s="57"/>
      <c r="D9" s="11" t="s">
        <v>25</v>
      </c>
      <c r="E9" s="4" t="s">
        <v>26</v>
      </c>
      <c r="F9" s="4" t="s">
        <v>27</v>
      </c>
      <c r="G9" s="4" t="s">
        <v>28</v>
      </c>
    </row>
    <row r="10" spans="1:7" ht="13.5" thickBot="1" x14ac:dyDescent="0.25">
      <c r="A10" s="17" t="s">
        <v>6</v>
      </c>
      <c r="B10" s="32">
        <f>+B12+B13+B14</f>
        <v>89392200</v>
      </c>
      <c r="C10" s="32">
        <f t="shared" ref="C10:G10" si="0">+C12+C13+C14</f>
        <v>92417519</v>
      </c>
      <c r="D10" s="32">
        <f t="shared" si="0"/>
        <v>19071922</v>
      </c>
      <c r="E10" s="32">
        <f t="shared" si="0"/>
        <v>39534421</v>
      </c>
      <c r="F10" s="32">
        <f t="shared" si="0"/>
        <v>59642921</v>
      </c>
      <c r="G10" s="32">
        <f t="shared" si="0"/>
        <v>0</v>
      </c>
    </row>
    <row r="11" spans="1:7" ht="13.5" thickBot="1" x14ac:dyDescent="0.25">
      <c r="A11" s="5" t="s">
        <v>7</v>
      </c>
      <c r="B11" s="33"/>
      <c r="C11" s="33"/>
      <c r="D11" s="33"/>
      <c r="E11" s="33"/>
      <c r="F11" s="33"/>
      <c r="G11" s="33"/>
    </row>
    <row r="12" spans="1:7" ht="13.5" thickBot="1" x14ac:dyDescent="0.25">
      <c r="A12" s="6" t="s">
        <v>8</v>
      </c>
      <c r="B12" s="33">
        <f>+'Програма 1'!B12+'Програма 2'!B12+'Програма 3'!B12+'Програма 4'!B12+'Програма 5'!B12+'Програма 6'!B12+'Програма 7'!B12+'Програма 8'!B12+'Програма 9'!B12</f>
        <v>62245400</v>
      </c>
      <c r="C12" s="33">
        <f>+'Програма 1'!C12+'Програма 2'!C12+'Програма 3'!C12+'Програма 4'!C12+'Програма 5'!C12+'Програма 6'!C12+'Програма 7'!C12+'Програма 8'!C12+'Програма 9'!C12</f>
        <v>66385805</v>
      </c>
      <c r="D12" s="33">
        <f>+'Програма 1'!D12+'Програма 2'!D12+'Програма 3'!D12+'Програма 4'!D12+'Програма 5'!D12+'Програма 6'!D12+'Програма 7'!D12+'Програма 8'!D12+'Програма 9'!D12</f>
        <v>14536531</v>
      </c>
      <c r="E12" s="33">
        <f>+'Програма 1'!E12+'Програма 2'!E12+'Програма 3'!E12+'Програма 4'!E12+'Програма 5'!E12+'Програма 6'!E12+'Програма 7'!E12+'Програма 8'!E12+'Програма 9'!E12</f>
        <v>30468066</v>
      </c>
      <c r="F12" s="33">
        <f>+'Програма 1'!F12+'Програма 2'!F12+'Програма 3'!F12+'Програма 4'!F12+'Програма 5'!F12+'Програма 6'!F12+'Програма 7'!F12+'Програма 8'!F12+'Програма 9'!F12</f>
        <v>46202986</v>
      </c>
      <c r="G12" s="33">
        <f>+'Програма 1'!G12+'Програма 2'!G12+'Програма 3'!G12+'Програма 4'!G12+'Програма 5'!G12+'Програма 6'!G12+'Програма 7'!G12+'Програма 8'!G12+'Програма 9'!G12</f>
        <v>0</v>
      </c>
    </row>
    <row r="13" spans="1:7" ht="13.5" thickBot="1" x14ac:dyDescent="0.25">
      <c r="A13" s="6" t="s">
        <v>9</v>
      </c>
      <c r="B13" s="33">
        <f>+'Програма 1'!B13+'Програма 2'!B13+'Програма 3'!B13+'Програма 4'!B13+'Програма 5'!B13+'Програма 6'!B13+'Програма 7'!B13+'Програма 8'!B13+'Програма 9'!B13</f>
        <v>23153100</v>
      </c>
      <c r="C13" s="33">
        <f>+'Програма 1'!C13+'Програма 2'!C13+'Програма 3'!C13+'Програма 4'!C13+'Програма 5'!C13+'Програма 6'!C13+'Програма 7'!C13+'Програма 8'!C13+'Програма 9'!C13</f>
        <v>22028871</v>
      </c>
      <c r="D13" s="33">
        <f>+'Програма 1'!D13+'Програма 2'!D13+'Програма 3'!D13+'Програма 4'!D13+'Програма 5'!D13+'Програма 6'!D13+'Програма 7'!D13+'Програма 8'!D13+'Програма 9'!D13</f>
        <v>4436973</v>
      </c>
      <c r="E13" s="33">
        <f>+'Програма 1'!E13+'Програма 2'!E13+'Програма 3'!E13+'Програма 4'!E13+'Програма 5'!E13+'Програма 6'!E13+'Програма 7'!E13+'Програма 8'!E13+'Програма 9'!E13</f>
        <v>8757266</v>
      </c>
      <c r="F13" s="33">
        <f>+'Програма 1'!F13+'Програма 2'!F13+'Програма 3'!F13+'Програма 4'!F13+'Програма 5'!F13+'Програма 6'!F13+'Програма 7'!F13+'Програма 8'!F13+'Програма 9'!F13</f>
        <v>12623456</v>
      </c>
      <c r="G13" s="33">
        <f>+'Програма 1'!G13+'Програма 2'!G13+'Програма 3'!G13+'Програма 4'!G13+'Програма 5'!G13+'Програма 6'!G13+'Програма 7'!G13+'Програма 8'!G13+'Програма 9'!G13</f>
        <v>0</v>
      </c>
    </row>
    <row r="14" spans="1:7" ht="13.5" thickBot="1" x14ac:dyDescent="0.25">
      <c r="A14" s="6" t="s">
        <v>10</v>
      </c>
      <c r="B14" s="33">
        <f>+'Програма 1'!B14+'Програма 2'!B14+'Програма 3'!B14+'Програма 4'!B14+'Програма 5'!B14+'Програма 6'!B14+'Програма 7'!B14+'Програма 8'!B14+'Програма 9'!B14</f>
        <v>3993700</v>
      </c>
      <c r="C14" s="33">
        <f>+'Програма 1'!C14+'Програма 2'!C14+'Програма 3'!C14+'Програма 4'!C14+'Програма 5'!C14+'Програма 6'!C14+'Програма 7'!C14+'Програма 8'!C14+'Програма 9'!C14</f>
        <v>4002843</v>
      </c>
      <c r="D14" s="33">
        <f>+'Програма 1'!D14+'Програма 2'!D14+'Програма 3'!D14+'Програма 4'!D14+'Програма 5'!D14+'Програма 6'!D14+'Програма 7'!D14+'Програма 8'!D14+'Програма 9'!D14</f>
        <v>98418</v>
      </c>
      <c r="E14" s="33">
        <f>+'Програма 1'!E14+'Програма 2'!E14+'Програма 3'!E14+'Програма 4'!E14+'Програма 5'!E14+'Програма 6'!E14+'Програма 7'!E14+'Програма 8'!E14+'Програма 9'!E14</f>
        <v>309089</v>
      </c>
      <c r="F14" s="33">
        <f>+'Програма 1'!F14+'Програма 2'!F14+'Програма 3'!F14+'Програма 4'!F14+'Програма 5'!F14+'Програма 6'!F14+'Програма 7'!F14+'Програма 8'!F14+'Програма 9'!F14</f>
        <v>816479</v>
      </c>
      <c r="G14" s="33">
        <f>+'Програма 1'!G14+'Програма 2'!G14+'Програма 3'!G14+'Програма 4'!G14+'Програма 5'!G14+'Програма 6'!G14+'Програма 7'!G14+'Програма 8'!G14+'Програма 9'!G14</f>
        <v>0</v>
      </c>
    </row>
    <row r="15" spans="1:7" ht="13.5" thickBot="1" x14ac:dyDescent="0.25">
      <c r="A15" s="5"/>
      <c r="B15" s="33"/>
      <c r="C15" s="33"/>
      <c r="D15" s="33"/>
      <c r="E15" s="33"/>
      <c r="F15" s="33"/>
      <c r="G15" s="33"/>
    </row>
    <row r="16" spans="1:7" ht="26.25" customHeight="1" thickBot="1" x14ac:dyDescent="0.25">
      <c r="A16" s="17" t="s">
        <v>11</v>
      </c>
      <c r="B16" s="32">
        <f t="shared" ref="B16:G16" si="1">+SUM(B17:B34)</f>
        <v>41961600</v>
      </c>
      <c r="C16" s="32">
        <f t="shared" si="1"/>
        <v>65192677</v>
      </c>
      <c r="D16" s="32">
        <f t="shared" si="1"/>
        <v>19229019</v>
      </c>
      <c r="E16" s="32">
        <f t="shared" si="1"/>
        <v>37840218</v>
      </c>
      <c r="F16" s="32">
        <f t="shared" si="1"/>
        <v>53741035</v>
      </c>
      <c r="G16" s="32">
        <f t="shared" si="1"/>
        <v>0</v>
      </c>
    </row>
    <row r="17" spans="1:7" ht="13.5" thickBot="1" x14ac:dyDescent="0.25">
      <c r="A17" s="5" t="s">
        <v>17</v>
      </c>
      <c r="B17" s="33"/>
      <c r="C17" s="33"/>
      <c r="D17" s="33"/>
      <c r="E17" s="33"/>
      <c r="F17" s="33"/>
      <c r="G17" s="33"/>
    </row>
    <row r="18" spans="1:7" ht="13.5" thickBot="1" x14ac:dyDescent="0.25">
      <c r="A18" s="39" t="s">
        <v>42</v>
      </c>
      <c r="B18" s="33">
        <f>+'Програма 1'!B18+'Програма 2'!B18+'Програма 3'!B18+'Програма 4'!B18+'Програма 5'!B18+'Програма 6'!B18+'Програма 7'!B18+'Програма 8'!B18+'Програма 9'!B18</f>
        <v>900000</v>
      </c>
      <c r="C18" s="33">
        <f>+'Програма 1'!C18+'Програма 2'!C18+'Програма 3'!C18+'Програма 4'!C18+'Програма 5'!C18+'Програма 6'!C18+'Програма 7'!C18+'Програма 8'!C18+'Програма 9'!C18</f>
        <v>621245</v>
      </c>
      <c r="D18" s="33">
        <f>+'Програма 1'!D18+'Програма 2'!D18+'Програма 3'!D18+'Програма 4'!D18+'Програма 5'!D18+'Програма 6'!D18+'Програма 7'!D18+'Програма 8'!D18+'Програма 9'!D18</f>
        <v>0</v>
      </c>
      <c r="E18" s="33">
        <f>+'Програма 1'!E18+'Програма 2'!E18+'Програма 3'!E18+'Програма 4'!E18+'Програма 5'!E18+'Програма 6'!E18+'Програма 7'!E18+'Програма 8'!E18+'Програма 9'!E18</f>
        <v>0</v>
      </c>
      <c r="F18" s="33">
        <f>+'Програма 1'!F18+'Програма 2'!F18+'Програма 3'!F18+'Програма 4'!F18+'Програма 5'!F18+'Програма 6'!F18+'Програма 7'!F18+'Програма 8'!F18+'Програма 9'!F18</f>
        <v>0</v>
      </c>
      <c r="G18" s="33">
        <f>+'Програма 1'!G18+'Програма 2'!G18+'Програма 3'!G18+'Програма 4'!G18+'Програма 5'!G18+'Програма 6'!G18+'Програма 7'!G18+'Програма 8'!G18+'Програма 9'!G18</f>
        <v>0</v>
      </c>
    </row>
    <row r="19" spans="1:7" ht="39" thickBot="1" x14ac:dyDescent="0.25">
      <c r="A19" s="39" t="s">
        <v>43</v>
      </c>
      <c r="B19" s="33">
        <f>+'Програма 1'!B19+'Програма 2'!B19+'Програма 3'!B19+'Програма 4'!B19+'Програма 5'!B19+'Програма 6'!B19+'Програма 7'!B19+'Програма 8'!B19+'Програма 9'!B19</f>
        <v>794900</v>
      </c>
      <c r="C19" s="33">
        <f>+'Програма 1'!C19+'Програма 2'!C19+'Програма 3'!C19+'Програма 4'!C19+'Програма 5'!C19+'Програма 6'!C19+'Програма 7'!C19+'Програма 8'!C19+'Програма 9'!C19</f>
        <v>782590</v>
      </c>
      <c r="D19" s="33">
        <f>+'Програма 1'!D19+'Програма 2'!D19+'Програма 3'!D19+'Програма 4'!D19+'Програма 5'!D19+'Програма 6'!D19+'Програма 7'!D19+'Програма 8'!D19+'Програма 9'!D19</f>
        <v>375</v>
      </c>
      <c r="E19" s="33">
        <f>+'Програма 1'!E19+'Програма 2'!E19+'Програма 3'!E19+'Програма 4'!E19+'Програма 5'!E19+'Програма 6'!E19+'Програма 7'!E19+'Програма 8'!E19+'Програма 9'!E19</f>
        <v>8230</v>
      </c>
      <c r="F19" s="40">
        <f>+'Програма 1'!F19+'Програма 2'!F19+'Програма 3'!F19+'Програма 4'!F19+'Програма 5'!F19+'Програма 6'!F19+'Програма 7'!F19+'Програма 8'!F19+'Програма 9'!F19</f>
        <v>60544</v>
      </c>
      <c r="G19" s="33">
        <f>+'Програма 1'!G19+'Програма 2'!G19+'Програма 3'!G19+'Програма 4'!G19+'Програма 5'!G19+'Програма 6'!G19+'Програма 7'!G19+'Програма 8'!G19+'Програма 9'!G19</f>
        <v>0</v>
      </c>
    </row>
    <row r="20" spans="1:7" ht="39" thickBot="1" x14ac:dyDescent="0.25">
      <c r="A20" s="39" t="s">
        <v>44</v>
      </c>
      <c r="B20" s="33">
        <f>+'Програма 1'!B20+'Програма 2'!B20+'Програма 3'!B20+'Програма 4'!B20+'Програма 5'!B20+'Програма 6'!B20+'Програма 7'!B20+'Програма 8'!B20+'Програма 9'!B20</f>
        <v>165000</v>
      </c>
      <c r="C20" s="33">
        <f>+'Програма 1'!C20+'Програма 2'!C20+'Програма 3'!C20+'Програма 4'!C20+'Програма 5'!C20+'Програма 6'!C20+'Програма 7'!C20+'Програма 8'!C20+'Програма 9'!C20</f>
        <v>139876</v>
      </c>
      <c r="D20" s="33">
        <f>+'Програма 1'!D20+'Програма 2'!D20+'Програма 3'!D20+'Програма 4'!D20+'Програма 5'!D20+'Програма 6'!D20+'Програма 7'!D20+'Програма 8'!D20+'Програма 9'!D20</f>
        <v>0</v>
      </c>
      <c r="E20" s="33">
        <f>+'Програма 1'!E20+'Програма 2'!E20+'Програма 3'!E20+'Програма 4'!E20+'Програма 5'!E20+'Програма 6'!E20+'Програма 7'!E20+'Програма 8'!E20+'Програма 9'!E20</f>
        <v>0</v>
      </c>
      <c r="F20" s="40">
        <f>+'Програма 1'!F20+'Програма 2'!F20+'Програма 3'!F20+'Програма 4'!F20+'Програма 5'!F20+'Програма 6'!F20+'Програма 7'!F20+'Програма 8'!F20+'Програма 9'!F20</f>
        <v>6098</v>
      </c>
      <c r="G20" s="33">
        <f>+'Програма 1'!G20+'Програма 2'!G20+'Програма 3'!G20+'Програма 4'!G20+'Програма 5'!G20+'Програма 6'!G20+'Програма 7'!G20+'Програма 8'!G20+'Програма 9'!G20</f>
        <v>0</v>
      </c>
    </row>
    <row r="21" spans="1:7" ht="51.75" thickBot="1" x14ac:dyDescent="0.25">
      <c r="A21" s="39" t="s">
        <v>45</v>
      </c>
      <c r="B21" s="33">
        <f>+'Програма 1'!B21+'Програма 2'!B21+'Програма 3'!B21+'Програма 4'!B21+'Програма 5'!B21+'Програма 6'!B21+'Програма 7'!B21+'Програма 8'!B21+'Програма 9'!B21</f>
        <v>850500</v>
      </c>
      <c r="C21" s="33">
        <f>+'Програма 1'!C21+'Програма 2'!C21+'Програма 3'!C21+'Програма 4'!C21+'Програма 5'!C21+'Програма 6'!C21+'Програма 7'!C21+'Програма 8'!C21+'Програма 9'!C21</f>
        <v>837329</v>
      </c>
      <c r="D21" s="33">
        <f>+'Програма 1'!D21+'Програма 2'!D21+'Програма 3'!D21+'Програма 4'!D21+'Програма 5'!D21+'Програма 6'!D21+'Програма 7'!D21+'Програма 8'!D21+'Програма 9'!D21</f>
        <v>0</v>
      </c>
      <c r="E21" s="33">
        <f>+'Програма 1'!E21+'Програма 2'!E21+'Програма 3'!E21+'Програма 4'!E21+'Програма 5'!E21+'Програма 6'!E21+'Програма 7'!E21+'Програма 8'!E21+'Програма 9'!E21</f>
        <v>30237</v>
      </c>
      <c r="F21" s="40">
        <f>+'Програма 1'!F21+'Програма 2'!F21+'Програма 3'!F21+'Програма 4'!F21+'Програма 5'!F21+'Програма 6'!F21+'Програма 7'!F21+'Програма 8'!F21+'Програма 9'!F21</f>
        <v>382025</v>
      </c>
      <c r="G21" s="33">
        <f>+'Програма 1'!G21+'Програма 2'!G21+'Програма 3'!G21+'Програма 4'!G21+'Програма 5'!G21+'Програма 6'!G21+'Програма 7'!G21+'Програма 8'!G21+'Програма 9'!G21</f>
        <v>0</v>
      </c>
    </row>
    <row r="22" spans="1:7" ht="26.25" thickBot="1" x14ac:dyDescent="0.25">
      <c r="A22" s="39" t="s">
        <v>46</v>
      </c>
      <c r="B22" s="33">
        <f>+'Програма 1'!B22+'Програма 2'!B22+'Програма 3'!B22+'Програма 4'!B22+'Програма 5'!B22+'Програма 6'!B22+'Програма 7'!B22+'Програма 8'!B22+'Програма 9'!B22</f>
        <v>81200</v>
      </c>
      <c r="C22" s="33">
        <f>+'Програма 1'!C22+'Програма 2'!C22+'Програма 3'!C22+'Програма 4'!C22+'Програма 5'!C22+'Програма 6'!C22+'Програма 7'!C22+'Програма 8'!C22+'Програма 9'!C22</f>
        <v>79942</v>
      </c>
      <c r="D22" s="33">
        <f>+'Програма 1'!D22+'Програма 2'!D22+'Програма 3'!D22+'Програма 4'!D22+'Програма 5'!D22+'Програма 6'!D22+'Програма 7'!D22+'Програма 8'!D22+'Програма 9'!D22</f>
        <v>1242</v>
      </c>
      <c r="E22" s="33">
        <f>+'Програма 1'!E22+'Програма 2'!E22+'Програма 3'!E22+'Програма 4'!E22+'Програма 5'!E22+'Програма 6'!E22+'Програма 7'!E22+'Програма 8'!E22+'Програма 9'!E22</f>
        <v>1293</v>
      </c>
      <c r="F22" s="40">
        <f>+'Програма 1'!F22+'Програма 2'!F22+'Програма 3'!F22+'Програма 4'!F22+'Програма 5'!F22+'Програма 6'!F22+'Програма 7'!F22+'Програма 8'!F22+'Програма 9'!F22</f>
        <v>1293</v>
      </c>
      <c r="G22" s="33">
        <f>+'Програма 1'!G22+'Програма 2'!G22+'Програма 3'!G22+'Програма 4'!G22+'Програма 5'!G22+'Програма 6'!G22+'Програма 7'!G22+'Програма 8'!G22+'Програма 9'!G22</f>
        <v>0</v>
      </c>
    </row>
    <row r="23" spans="1:7" ht="26.25" thickBot="1" x14ac:dyDescent="0.25">
      <c r="A23" s="39" t="s">
        <v>49</v>
      </c>
      <c r="B23" s="33">
        <f>+'Програма 1'!B23+'Програма 2'!B23+'Програма 3'!B23+'Програма 4'!B23+'Програма 5'!B23+'Програма 6'!B23+'Програма 7'!B23+'Програма 8'!B23+'Програма 9'!B23</f>
        <v>0</v>
      </c>
      <c r="C23" s="33">
        <f>+'Програма 1'!C23+'Програма 2'!C23+'Програма 3'!C23+'Програма 4'!C23+'Програма 5'!C23+'Програма 6'!C23+'Програма 7'!C23+'Програма 8'!C23+'Програма 9'!C23</f>
        <v>179652</v>
      </c>
      <c r="D23" s="33">
        <f>+'Програма 1'!D23+'Програма 2'!D23+'Програма 3'!D23+'Програма 4'!D23+'Програма 5'!D23+'Програма 6'!D23+'Програма 7'!D23+'Програма 8'!D23+'Програма 9'!D23</f>
        <v>179652</v>
      </c>
      <c r="E23" s="33">
        <f>+'Програма 1'!E23+'Програма 2'!E23+'Програма 3'!E23+'Програма 4'!E23+'Програма 5'!E23+'Програма 6'!E23+'Програма 7'!E23+'Програма 8'!E23+'Програма 9'!E23</f>
        <v>179652</v>
      </c>
      <c r="F23" s="40">
        <f>+'Програма 1'!F23+'Програма 2'!F23+'Програма 3'!F23+'Програма 4'!F23+'Програма 5'!F23+'Програма 6'!F23+'Програма 7'!F23+'Програма 8'!F23+'Програма 9'!F23</f>
        <v>179652</v>
      </c>
      <c r="G23" s="33">
        <f>+'Програма 1'!G23+'Програма 2'!G23+'Програма 3'!G23+'Програма 4'!G23+'Програма 5'!G23+'Програма 6'!G23+'Програма 7'!G23+'Програма 8'!G23+'Програма 9'!G23</f>
        <v>0</v>
      </c>
    </row>
    <row r="24" spans="1:7" ht="15.75" customHeight="1" thickBot="1" x14ac:dyDescent="0.25">
      <c r="A24" s="39" t="s">
        <v>53</v>
      </c>
      <c r="B24" s="33">
        <f>+'Програма 1'!B24+'Програма 2'!B24+'Програма 3'!B24+'Програма 4'!B24+'Програма 5'!B24+'Програма 6'!B24+'Програма 7'!B24+'Програма 8'!B24+'Програма 9'!B24</f>
        <v>0</v>
      </c>
      <c r="C24" s="33">
        <f>+'Програма 1'!C24+'Програма 2'!C24+'Програма 3'!C24+'Програма 4'!C24+'Програма 5'!C24+'Програма 6'!C24+'Програма 7'!C24+'Програма 8'!C24+'Програма 9'!C24</f>
        <v>7698750</v>
      </c>
      <c r="D24" s="33">
        <f>+'Програма 1'!D24+'Програма 2'!D24+'Програма 3'!D24+'Програма 4'!D24+'Програма 5'!D24+'Програма 6'!D24+'Програма 7'!D24+'Програма 8'!D24+'Програма 9'!D24</f>
        <v>1361869</v>
      </c>
      <c r="E24" s="33">
        <f>+'Програма 1'!E24+'Програма 2'!E24+'Програма 3'!E24+'Програма 4'!E24+'Програма 5'!E24+'Програма 6'!E24+'Програма 7'!E24+'Програма 8'!E24+'Програма 9'!E24</f>
        <v>4706761</v>
      </c>
      <c r="F24" s="33">
        <f>+'Програма 1'!F24+'Програма 2'!F24+'Програма 3'!F24+'Програма 4'!F24+'Програма 5'!F24+'Програма 6'!F24+'Програма 7'!F24+'Програма 8'!F24+'Програма 9'!F24</f>
        <v>7699462</v>
      </c>
      <c r="G24" s="33">
        <f>+'Програма 1'!G24+'Програма 2'!G24+'Програма 3'!G24+'Програма 4'!G24+'Програма 5'!G24+'Програма 6'!G24+'Програма 7'!G24+'Програма 8'!G24+'Програма 9'!G24</f>
        <v>0</v>
      </c>
    </row>
    <row r="25" spans="1:7" ht="26.25" thickBot="1" x14ac:dyDescent="0.25">
      <c r="A25" s="39" t="s">
        <v>52</v>
      </c>
      <c r="B25" s="33">
        <f>+'Програма 1'!B25+'Програма 2'!B25+'Програма 3'!B25+'Програма 4'!B25+'Програма 5'!B25+'Програма 6'!B25+'Програма 7'!B25+'Програма 8'!B25+'Програма 9'!B25</f>
        <v>0</v>
      </c>
      <c r="C25" s="33">
        <f>+'Програма 1'!C25+'Програма 2'!C25+'Програма 3'!C25+'Програма 4'!C25+'Програма 5'!C25+'Програма 6'!C25+'Програма 7'!C25+'Програма 8'!C25+'Програма 9'!C25</f>
        <v>1200000</v>
      </c>
      <c r="D25" s="33">
        <f>+'Програма 1'!D25+'Програма 2'!D25+'Програма 3'!D25+'Програма 4'!D25+'Програма 5'!D25+'Програма 6'!D25+'Програма 7'!D25+'Програма 8'!D25+'Програма 9'!D25</f>
        <v>0</v>
      </c>
      <c r="E25" s="33">
        <f>+'Програма 1'!E25+'Програма 2'!E25+'Програма 3'!E25+'Програма 4'!E25+'Програма 5'!E25+'Програма 6'!E25+'Програма 7'!E25+'Програма 8'!E25+'Програма 9'!E25</f>
        <v>188952</v>
      </c>
      <c r="F25" s="33">
        <f>+'Програма 1'!F25+'Програма 2'!F25+'Програма 3'!F25+'Програма 4'!F25+'Програма 5'!F25+'Програма 6'!F25+'Програма 7'!F25+'Програма 8'!F25+'Програма 9'!F25</f>
        <v>188952</v>
      </c>
      <c r="G25" s="33">
        <f>+'Програма 1'!G25+'Програма 2'!G25+'Програма 3'!G25+'Програма 4'!G25+'Програма 5'!G25+'Програма 6'!G25+'Програма 7'!G25+'Програма 8'!G25+'Програма 9'!G25</f>
        <v>0</v>
      </c>
    </row>
    <row r="26" spans="1:7" ht="26.25" thickBot="1" x14ac:dyDescent="0.25">
      <c r="A26" s="39" t="s">
        <v>51</v>
      </c>
      <c r="B26" s="33">
        <f>+'Програма 1'!B26+'Програма 2'!B26+'Програма 3'!B26+'Програма 4'!B26+'Програма 5'!B26+'Програма 6'!B26+'Програма 7'!B26+'Програма 8'!B26+'Програма 9'!B26</f>
        <v>0</v>
      </c>
      <c r="C26" s="33">
        <f>+'Програма 1'!C26+'Програма 2'!C26+'Програма 3'!C26+'Програма 4'!C26+'Програма 5'!C26+'Програма 6'!C26+'Програма 7'!C26+'Програма 8'!C26+'Програма 9'!C26</f>
        <v>3577879</v>
      </c>
      <c r="D26" s="33">
        <f>+'Програма 1'!D26+'Програма 2'!D26+'Програма 3'!D26+'Програма 4'!D26+'Програма 5'!D26+'Програма 6'!D26+'Програма 7'!D26+'Програма 8'!D26+'Програма 9'!D26</f>
        <v>0</v>
      </c>
      <c r="E26" s="33">
        <f>+'Програма 1'!E26+'Програма 2'!E26+'Програма 3'!E26+'Програма 4'!E26+'Програма 5'!E26+'Програма 6'!E26+'Програма 7'!E26+'Програма 8'!E26+'Програма 9'!E26</f>
        <v>835596</v>
      </c>
      <c r="F26" s="33">
        <f>+'Програма 1'!F26+'Програма 2'!F26+'Програма 3'!F26+'Програма 4'!F26+'Програма 5'!F26+'Програма 6'!F26+'Програма 7'!F26+'Програма 8'!F26+'Програма 9'!F26</f>
        <v>3572485</v>
      </c>
      <c r="G26" s="33">
        <f>+'Програма 1'!G26+'Програма 2'!G26+'Програма 3'!G26+'Програма 4'!G26+'Програма 5'!G26+'Програма 6'!G26+'Програма 7'!G26+'Програма 8'!G26+'Програма 9'!G26</f>
        <v>0</v>
      </c>
    </row>
    <row r="27" spans="1:7" ht="13.5" thickBot="1" x14ac:dyDescent="0.25">
      <c r="A27" s="39" t="s">
        <v>50</v>
      </c>
      <c r="B27" s="33">
        <f>+'Програма 1'!B27+'Програма 2'!B27+'Програма 3'!B27+'Програма 4'!B27+'Програма 5'!B27+'Програма 6'!B27+'Програма 7'!B27+'Програма 8'!B27+'Програма 9'!B27</f>
        <v>0</v>
      </c>
      <c r="C27" s="33">
        <f>+'Програма 1'!C27+'Програма 2'!C27+'Програма 3'!C27+'Програма 4'!C27+'Програма 5'!C27+'Програма 6'!C27+'Програма 7'!C27+'Програма 8'!C27+'Програма 9'!C27</f>
        <v>278058</v>
      </c>
      <c r="D27" s="33">
        <f>+'Програма 1'!D27+'Програма 2'!D27+'Програма 3'!D27+'Програма 4'!D27+'Програма 5'!D27+'Програма 6'!D27+'Програма 7'!D27+'Програма 8'!D27+'Програма 9'!D27</f>
        <v>122682</v>
      </c>
      <c r="E27" s="33">
        <f>+'Програма 1'!E27+'Програма 2'!E27+'Програма 3'!E27+'Програма 4'!E27+'Програма 5'!E27+'Програма 6'!E27+'Програма 7'!E27+'Програма 8'!E27+'Програма 9'!E27</f>
        <v>279311</v>
      </c>
      <c r="F27" s="33">
        <f>+'Програма 1'!F27+'Програма 2'!F27+'Програма 3'!F27+'Програма 4'!F27+'Програма 5'!F27+'Програма 6'!F27+'Програма 7'!F27+'Програма 8'!F27+'Програма 9'!F27</f>
        <v>760099</v>
      </c>
      <c r="G27" s="33">
        <f>+'Програма 1'!G27+'Програма 2'!G27+'Програма 3'!G27+'Програма 4'!G27+'Програма 5'!G27+'Програма 6'!G27+'Програма 7'!G27+'Програма 8'!G27+'Програма 9'!G27</f>
        <v>0</v>
      </c>
    </row>
    <row r="28" spans="1:7" ht="13.5" hidden="1" thickBot="1" x14ac:dyDescent="0.25">
      <c r="A28" s="39"/>
      <c r="B28" s="33">
        <f>+'Програма 1'!B28+'Програма 2'!B28+'Програма 3'!B28+'Програма 4'!B28+'Програма 5'!B28+'Програма 6'!B28+'Програма 7'!B28+'Програма 8'!B28+'Програма 9'!B28</f>
        <v>0</v>
      </c>
      <c r="C28" s="33">
        <f>+'Програма 1'!C28+'Програма 2'!C28+'Програма 3'!C28+'Програма 4'!C28+'Програма 5'!C28+'Програма 6'!C28+'Програма 7'!C28+'Програма 8'!C28+'Програма 9'!C28</f>
        <v>0</v>
      </c>
      <c r="D28" s="33">
        <f>+'Програма 1'!D28+'Програма 2'!D28+'Програма 3'!D28+'Програма 4'!D28+'Програма 5'!D28+'Програма 6'!D28+'Програма 7'!D28+'Програма 8'!D28+'Програма 9'!D28</f>
        <v>0</v>
      </c>
      <c r="E28" s="33">
        <f>+'Програма 1'!E28+'Програма 2'!E28+'Програма 3'!E28+'Програма 4'!E28+'Програма 5'!E28+'Програма 6'!E28+'Програма 7'!E28+'Програма 8'!E28+'Програма 9'!E28</f>
        <v>0</v>
      </c>
      <c r="F28" s="33">
        <f>+'Програма 1'!F28+'Програма 2'!F28+'Програма 3'!F28+'Програма 4'!F28+'Програма 5'!F28+'Програма 6'!F28+'Програма 7'!F28+'Програма 8'!F28+'Програма 9'!F28</f>
        <v>0</v>
      </c>
      <c r="G28" s="33">
        <f>+'Програма 1'!G28+'Програма 2'!G28+'Програма 3'!G28+'Програма 4'!G28+'Програма 5'!G28+'Програма 6'!G28+'Програма 7'!G28+'Програма 8'!G28+'Програма 9'!G28</f>
        <v>0</v>
      </c>
    </row>
    <row r="29" spans="1:7" ht="13.5" hidden="1" thickBot="1" x14ac:dyDescent="0.25">
      <c r="A29" s="39"/>
      <c r="B29" s="33">
        <f>+'Програма 1'!B29+'Програма 2'!B29+'Програма 3'!B29+'Програма 4'!B29+'Програма 5'!B29+'Програма 6'!B29+'Програма 7'!B29+'Програма 8'!B29+'Програма 9'!B29</f>
        <v>0</v>
      </c>
      <c r="C29" s="33">
        <f>+'Програма 1'!C29+'Програма 2'!C29+'Програма 3'!C29+'Програма 4'!C29+'Програма 5'!C29+'Програма 6'!C29+'Програма 7'!C29+'Програма 8'!C29+'Програма 9'!C29</f>
        <v>0</v>
      </c>
      <c r="D29" s="33">
        <f>+'Програма 1'!D29+'Програма 2'!D29+'Програма 3'!D29+'Програма 4'!D29+'Програма 5'!D29+'Програма 6'!D29+'Програма 7'!D29+'Програма 8'!D29+'Програма 9'!D29</f>
        <v>0</v>
      </c>
      <c r="E29" s="33">
        <f>+'Програма 1'!E29+'Програма 2'!E29+'Програма 3'!E29+'Програма 4'!E29+'Програма 5'!E29+'Програма 6'!E29+'Програма 7'!E29+'Програма 8'!E29+'Програма 9'!E29</f>
        <v>0</v>
      </c>
      <c r="F29" s="33">
        <f>+'Програма 1'!F29+'Програма 2'!F29+'Програма 3'!F29+'Програма 4'!F29+'Програма 5'!F29+'Програма 6'!F29+'Програма 7'!F29+'Програма 8'!F29+'Програма 9'!F29</f>
        <v>0</v>
      </c>
      <c r="G29" s="33">
        <f>+'Програма 1'!G29+'Програма 2'!G29+'Програма 3'!G29+'Програма 4'!G29+'Програма 5'!G29+'Програма 6'!G29+'Програма 7'!G29+'Програма 8'!G29+'Програма 9'!G29</f>
        <v>0</v>
      </c>
    </row>
    <row r="30" spans="1:7" ht="13.5" hidden="1" thickBot="1" x14ac:dyDescent="0.25">
      <c r="A30" s="39"/>
      <c r="B30" s="33">
        <f>+'Програма 1'!B30+'Програма 2'!B30+'Програма 3'!B30+'Програма 4'!B30+'Програма 5'!B30+'Програма 6'!B30+'Програма 7'!B30+'Програма 8'!B30+'Програма 9'!B30</f>
        <v>0</v>
      </c>
      <c r="C30" s="33">
        <f>+'Програма 1'!C30+'Програма 2'!C30+'Програма 3'!C30+'Програма 4'!C30+'Програма 5'!C30+'Програма 6'!C30+'Програма 7'!C30+'Програма 8'!C30+'Програма 9'!C30</f>
        <v>0</v>
      </c>
      <c r="D30" s="33">
        <f>+'Програма 1'!D30+'Програма 2'!D30+'Програма 3'!D30+'Програма 4'!D30+'Програма 5'!D30+'Програма 6'!D30+'Програма 7'!D30+'Програма 8'!D30+'Програма 9'!D30</f>
        <v>0</v>
      </c>
      <c r="E30" s="33">
        <f>+'Програма 1'!E30+'Програма 2'!E30+'Програма 3'!E30+'Програма 4'!E30+'Програма 5'!E30+'Програма 6'!E30+'Програма 7'!E30+'Програма 8'!E30+'Програма 9'!E30</f>
        <v>0</v>
      </c>
      <c r="F30" s="33">
        <f>+'Програма 1'!F30+'Програма 2'!F30+'Програма 3'!F30+'Програма 4'!F30+'Програма 5'!F30+'Програма 6'!F30+'Програма 7'!F30+'Програма 8'!F30+'Програма 9'!F30</f>
        <v>0</v>
      </c>
      <c r="G30" s="33">
        <f>+'Програма 1'!G30+'Програма 2'!G30+'Програма 3'!G30+'Програма 4'!G30+'Програма 5'!G30+'Програма 6'!G30+'Програма 7'!G30+'Програма 8'!G30+'Програма 9'!G30</f>
        <v>0</v>
      </c>
    </row>
    <row r="31" spans="1:7" ht="26.25" thickBot="1" x14ac:dyDescent="0.25">
      <c r="A31" s="39" t="s">
        <v>47</v>
      </c>
      <c r="B31" s="33">
        <f>+'Програма 1'!B31+'Програма 2'!B31+'Програма 3'!B31+'Програма 4'!B31+'Програма 5'!B31+'Програма 6'!B31+'Програма 7'!B31+'Програма 8'!B31+'Програма 9'!B31</f>
        <v>38770000</v>
      </c>
      <c r="C31" s="33">
        <f>+'Програма 1'!C31+'Програма 2'!C31+'Програма 3'!C31+'Програма 4'!C31+'Програма 5'!C31+'Програма 6'!C31+'Програма 7'!C31+'Програма 8'!C31+'Програма 9'!C31</f>
        <v>49475990</v>
      </c>
      <c r="D31" s="33">
        <f>+'Програма 1'!D31+'Програма 2'!D31+'Програма 3'!D31+'Програма 4'!D31+'Програма 5'!D31+'Програма 6'!D31+'Програма 7'!D31+'Програма 8'!D31+'Програма 9'!D31</f>
        <v>17530629</v>
      </c>
      <c r="E31" s="33">
        <f>+'Програма 1'!E31+'Програма 2'!E31+'Програма 3'!E31+'Програма 4'!E31+'Програма 5'!E31+'Програма 6'!E31+'Програма 7'!E31+'Програма 8'!E31+'Програма 9'!E31</f>
        <v>31549484</v>
      </c>
      <c r="F31" s="33">
        <f>+'Програма 1'!F31+'Програма 2'!F31+'Програма 3'!F31+'Програма 4'!F31+'Програма 5'!F31+'Програма 6'!F31+'Програма 7'!F31+'Програма 8'!F31+'Програма 9'!F31</f>
        <v>40797684</v>
      </c>
      <c r="G31" s="33">
        <f>+'Програма 1'!G31+'Програма 2'!G31+'Програма 3'!G31+'Програма 4'!G31+'Програма 5'!G31+'Програма 6'!G31+'Програма 7'!G31+'Програма 8'!G31+'Програма 9'!G31</f>
        <v>0</v>
      </c>
    </row>
    <row r="32" spans="1:7" ht="26.25" thickBot="1" x14ac:dyDescent="0.25">
      <c r="A32" s="39" t="s">
        <v>48</v>
      </c>
      <c r="B32" s="33">
        <f>+'Програма 1'!B32+'Програма 2'!B32+'Програма 3'!B32+'Програма 4'!B32+'Програма 5'!B32+'Програма 6'!B32+'Програма 7'!B32+'Програма 8'!B32+'Програма 9'!B32</f>
        <v>400000</v>
      </c>
      <c r="C32" s="33">
        <f>+'Програма 1'!C32+'Програма 2'!C32+'Програма 3'!C32+'Програма 4'!C32+'Програма 5'!C32+'Програма 6'!C32+'Програма 7'!C32+'Програма 8'!C32+'Програма 9'!C32</f>
        <v>321366</v>
      </c>
      <c r="D32" s="33">
        <f>+'Програма 1'!D32+'Програма 2'!D32+'Програма 3'!D32+'Програма 4'!D32+'Програма 5'!D32+'Програма 6'!D32+'Програма 7'!D32+'Програма 8'!D32+'Програма 9'!D32</f>
        <v>32570</v>
      </c>
      <c r="E32" s="33">
        <f>+'Програма 1'!E32+'Програма 2'!E32+'Програма 3'!E32+'Програма 4'!E32+'Програма 5'!E32+'Програма 6'!E32+'Програма 7'!E32+'Програма 8'!E32+'Програма 9'!E32</f>
        <v>60702</v>
      </c>
      <c r="F32" s="33">
        <f>+'Програма 1'!F32+'Програма 2'!F32+'Програма 3'!F32+'Програма 4'!F32+'Програма 5'!F32+'Програма 6'!F32+'Програма 7'!F32+'Програма 8'!F32+'Програма 9'!F32</f>
        <v>92741</v>
      </c>
      <c r="G32" s="33">
        <f>+'Програма 1'!G32+'Програма 2'!G32+'Програма 3'!G32+'Програма 4'!G32+'Програма 5'!G32+'Програма 6'!G32+'Програма 7'!G32+'Програма 8'!G32+'Програма 9'!G32</f>
        <v>0</v>
      </c>
    </row>
    <row r="33" spans="1:7" ht="39" hidden="1" thickBot="1" x14ac:dyDescent="0.25">
      <c r="A33" s="39" t="s">
        <v>54</v>
      </c>
      <c r="B33" s="33">
        <f>+'Програма 1'!B33+'Програма 2'!B33+'Програма 3'!B33+'Програма 4'!B33+'Програма 5'!B33+'Програма 6'!B33+'Програма 7'!B33+'Програма 8'!B33+'Програма 9'!B33</f>
        <v>0</v>
      </c>
      <c r="C33" s="33">
        <f>+'Програма 1'!C33+'Програма 2'!C33+'Програма 3'!C33+'Програма 4'!C33+'Програма 5'!C33+'Програма 6'!C33+'Програма 7'!C33+'Програма 8'!C33+'Програма 9'!C33</f>
        <v>0</v>
      </c>
      <c r="D33" s="33">
        <f>+'Програма 1'!D33+'Програма 2'!D33+'Програма 3'!D33+'Програма 4'!D33+'Програма 5'!D33+'Програма 6'!D33+'Програма 7'!D33+'Програма 8'!D33+'Програма 9'!D33</f>
        <v>0</v>
      </c>
      <c r="E33" s="33">
        <f>+'Програма 1'!E33+'Програма 2'!E33+'Програма 3'!E33+'Програма 4'!E33+'Програма 5'!E33+'Програма 6'!E33+'Програма 7'!E33+'Програма 8'!E33+'Програма 9'!E33</f>
        <v>0</v>
      </c>
      <c r="F33" s="33">
        <f>+'Програма 1'!F33+'Програма 2'!F33+'Програма 3'!F33+'Програма 4'!F33+'Програма 5'!F33+'Програма 6'!F33+'Програма 7'!F33+'Програма 8'!F33+'Програма 9'!F33</f>
        <v>0</v>
      </c>
      <c r="G33" s="33">
        <f>+'Програма 1'!G33+'Програма 2'!G33+'Програма 3'!G33+'Програма 4'!G33+'Програма 5'!G33+'Програма 6'!G33+'Програма 7'!G33+'Програма 8'!G33+'Програма 9'!G33</f>
        <v>0</v>
      </c>
    </row>
    <row r="34" spans="1:7" ht="13.5" thickBot="1" x14ac:dyDescent="0.25">
      <c r="A34" s="5"/>
      <c r="B34" s="33"/>
      <c r="C34" s="33"/>
      <c r="D34" s="33"/>
      <c r="E34" s="33"/>
      <c r="F34" s="33"/>
      <c r="G34" s="33"/>
    </row>
    <row r="35" spans="1:7" ht="13.5" thickBot="1" x14ac:dyDescent="0.25">
      <c r="A35" s="17" t="s">
        <v>12</v>
      </c>
      <c r="B35" s="32">
        <f>+B16+B10</f>
        <v>131353800</v>
      </c>
      <c r="C35" s="32">
        <f t="shared" ref="C35:G35" si="2">+C16+C10</f>
        <v>157610196</v>
      </c>
      <c r="D35" s="32">
        <f t="shared" si="2"/>
        <v>38300941</v>
      </c>
      <c r="E35" s="32">
        <f t="shared" si="2"/>
        <v>77374639</v>
      </c>
      <c r="F35" s="32">
        <f t="shared" si="2"/>
        <v>113383956</v>
      </c>
      <c r="G35" s="32">
        <f t="shared" si="2"/>
        <v>0</v>
      </c>
    </row>
    <row r="36" spans="1:7" ht="13.5" thickBot="1" x14ac:dyDescent="0.25">
      <c r="A36" s="5"/>
      <c r="B36" s="33"/>
      <c r="C36" s="33"/>
      <c r="D36" s="33"/>
      <c r="E36" s="33"/>
      <c r="F36" s="33"/>
      <c r="G36" s="33"/>
    </row>
    <row r="37" spans="1:7" ht="13.5" thickBot="1" x14ac:dyDescent="0.25">
      <c r="A37" s="5" t="s">
        <v>13</v>
      </c>
      <c r="B37" s="33">
        <f>+'Програма 1'!B37+'Програма 2'!B37+'Програма 3'!B37+'Програма 4'!B37+'Програма 5'!B37+'Програма 6'!B37+'Програма 7'!B37+'Програма 8'!B37+'Програма 9'!B37</f>
        <v>2711</v>
      </c>
      <c r="C37" s="33">
        <f>+'Програма 1'!C37+'Програма 2'!C37+'Програма 3'!C37+'Програма 4'!C37+'Програма 5'!C37+'Програма 6'!C37+'Програма 7'!C37+'Програма 8'!C37+'Програма 9'!C37</f>
        <v>2825</v>
      </c>
      <c r="D37" s="33">
        <f>+'Програма 1'!D37+'Програма 2'!D37+'Програма 3'!D37+'Програма 4'!D37+'Програма 5'!D37+'Програма 6'!D37+'Програма 7'!D37+'Програма 8'!D37+'Програма 9'!D37</f>
        <v>2364</v>
      </c>
      <c r="E37" s="33">
        <f>+'Програма 1'!E37+'Програма 2'!E37+'Програма 3'!E37+'Програма 4'!E37+'Програма 5'!E37+'Програма 6'!E37+'Програма 7'!E37+'Програма 8'!E37+'Програма 9'!E37</f>
        <v>2391</v>
      </c>
      <c r="F37" s="33">
        <f>+'Програма 1'!F37+'Програма 2'!F37+'Програма 3'!F37+'Програма 4'!F37+'Програма 5'!F37+'Програма 6'!F37+'Програма 7'!F37+'Програма 8'!F37+'Програма 9'!F37</f>
        <v>2377</v>
      </c>
      <c r="G37" s="33">
        <f>+'Програма 1'!G37+'Програма 2'!G37+'Програма 3'!G37+'Програма 4'!G37+'Програма 5'!G37+'Програма 6'!G37+'Програма 7'!G37+'Програма 8'!G37+'Програма 9'!G37</f>
        <v>0</v>
      </c>
    </row>
    <row r="38" spans="1:7" ht="15.75" x14ac:dyDescent="0.2">
      <c r="A38" s="7"/>
    </row>
  </sheetData>
  <mergeCells count="6">
    <mergeCell ref="C7:C9"/>
    <mergeCell ref="B7:B9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2"/>
  <sheetViews>
    <sheetView zoomScaleNormal="100" workbookViewId="0">
      <selection activeCell="B48" sqref="B48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6.3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8" t="s">
        <v>0</v>
      </c>
      <c r="B3" s="48"/>
      <c r="C3" s="48"/>
      <c r="D3" s="48"/>
      <c r="E3" s="48"/>
      <c r="F3" s="48"/>
      <c r="G3" s="48"/>
    </row>
    <row r="4" spans="1:7" ht="15.75" x14ac:dyDescent="0.2">
      <c r="A4" s="49" t="s">
        <v>85</v>
      </c>
      <c r="B4" s="49"/>
      <c r="C4" s="49"/>
      <c r="D4" s="49"/>
      <c r="E4" s="49"/>
      <c r="F4" s="49"/>
      <c r="G4" s="49"/>
    </row>
    <row r="5" spans="1:7" ht="13.5" thickBot="1" x14ac:dyDescent="0.25">
      <c r="A5" s="61" t="s">
        <v>1</v>
      </c>
      <c r="B5" s="61"/>
      <c r="C5" s="61"/>
      <c r="D5" s="61"/>
      <c r="E5" s="61"/>
      <c r="F5" s="61"/>
      <c r="G5" s="61"/>
    </row>
    <row r="6" spans="1:7" ht="13.5" thickBot="1" x14ac:dyDescent="0.25">
      <c r="A6" s="62" t="s">
        <v>32</v>
      </c>
      <c r="B6" s="63"/>
      <c r="C6" s="63"/>
      <c r="D6" s="63"/>
      <c r="E6" s="63"/>
      <c r="F6" s="63"/>
      <c r="G6" s="64"/>
    </row>
    <row r="7" spans="1:7" ht="12.75" customHeight="1" x14ac:dyDescent="0.2">
      <c r="A7" s="18" t="s">
        <v>2</v>
      </c>
      <c r="B7" s="58" t="s">
        <v>23</v>
      </c>
      <c r="C7" s="55" t="s">
        <v>24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7" x14ac:dyDescent="0.2">
      <c r="A8" s="18" t="s">
        <v>3</v>
      </c>
      <c r="B8" s="59"/>
      <c r="C8" s="56"/>
      <c r="D8" s="3" t="s">
        <v>5</v>
      </c>
      <c r="E8" s="3" t="s">
        <v>5</v>
      </c>
      <c r="F8" s="3" t="s">
        <v>5</v>
      </c>
      <c r="G8" s="3" t="s">
        <v>5</v>
      </c>
    </row>
    <row r="9" spans="1:7" ht="41.25" customHeight="1" thickBot="1" x14ac:dyDescent="0.25">
      <c r="A9" s="2"/>
      <c r="B9" s="60"/>
      <c r="C9" s="57"/>
      <c r="D9" s="11" t="s">
        <v>25</v>
      </c>
      <c r="E9" s="4" t="s">
        <v>26</v>
      </c>
      <c r="F9" s="4" t="s">
        <v>27</v>
      </c>
      <c r="G9" s="4" t="s">
        <v>28</v>
      </c>
    </row>
    <row r="10" spans="1:7" ht="13.5" thickBot="1" x14ac:dyDescent="0.25">
      <c r="A10" s="17" t="s">
        <v>6</v>
      </c>
      <c r="B10" s="32">
        <f t="shared" ref="B10:G10" si="0">+B12+B13+B14</f>
        <v>8944400</v>
      </c>
      <c r="C10" s="32">
        <f t="shared" si="0"/>
        <v>8872722</v>
      </c>
      <c r="D10" s="32">
        <f t="shared" si="0"/>
        <v>1779346</v>
      </c>
      <c r="E10" s="32">
        <f t="shared" si="0"/>
        <v>3898618</v>
      </c>
      <c r="F10" s="32">
        <f t="shared" si="0"/>
        <v>5747630</v>
      </c>
      <c r="G10" s="32">
        <f t="shared" si="0"/>
        <v>0</v>
      </c>
    </row>
    <row r="11" spans="1:7" ht="13.5" thickBot="1" x14ac:dyDescent="0.25">
      <c r="A11" s="5" t="s">
        <v>7</v>
      </c>
      <c r="B11" s="33"/>
      <c r="C11" s="33"/>
      <c r="D11" s="33"/>
      <c r="E11" s="33"/>
      <c r="F11" s="33"/>
      <c r="G11" s="33"/>
    </row>
    <row r="12" spans="1:7" ht="13.5" thickBot="1" x14ac:dyDescent="0.25">
      <c r="A12" s="6" t="s">
        <v>8</v>
      </c>
      <c r="B12" s="33">
        <v>8109400</v>
      </c>
      <c r="C12" s="33">
        <v>8109400</v>
      </c>
      <c r="D12" s="33">
        <v>1680859</v>
      </c>
      <c r="E12" s="33">
        <v>3668635</v>
      </c>
      <c r="F12" s="33">
        <v>5344687</v>
      </c>
      <c r="G12" s="33"/>
    </row>
    <row r="13" spans="1:7" ht="13.5" thickBot="1" x14ac:dyDescent="0.25">
      <c r="A13" s="6" t="s">
        <v>9</v>
      </c>
      <c r="B13" s="33">
        <v>835000</v>
      </c>
      <c r="C13" s="33">
        <v>763322</v>
      </c>
      <c r="D13" s="33">
        <v>98487</v>
      </c>
      <c r="E13" s="33">
        <v>229983</v>
      </c>
      <c r="F13" s="33">
        <v>401433</v>
      </c>
      <c r="G13" s="33"/>
    </row>
    <row r="14" spans="1:7" ht="13.5" thickBot="1" x14ac:dyDescent="0.25">
      <c r="A14" s="6" t="s">
        <v>10</v>
      </c>
      <c r="B14" s="33"/>
      <c r="C14" s="33"/>
      <c r="D14" s="33"/>
      <c r="E14" s="33"/>
      <c r="F14" s="33">
        <v>1510</v>
      </c>
      <c r="G14" s="33"/>
    </row>
    <row r="15" spans="1:7" ht="13.5" thickBot="1" x14ac:dyDescent="0.25">
      <c r="A15" s="5"/>
      <c r="B15" s="33"/>
      <c r="C15" s="33"/>
      <c r="D15" s="33"/>
      <c r="E15" s="33"/>
      <c r="F15" s="33"/>
      <c r="G15" s="33"/>
    </row>
    <row r="16" spans="1:7" s="14" customFormat="1" ht="26.25" thickBot="1" x14ac:dyDescent="0.25">
      <c r="A16" s="17" t="s">
        <v>11</v>
      </c>
      <c r="B16" s="32">
        <f t="shared" ref="B16:G16" si="1">+SUM(B17:B34)</f>
        <v>0</v>
      </c>
      <c r="C16" s="32">
        <f t="shared" si="1"/>
        <v>0</v>
      </c>
      <c r="D16" s="32">
        <f t="shared" si="1"/>
        <v>0</v>
      </c>
      <c r="E16" s="32">
        <f t="shared" si="1"/>
        <v>0</v>
      </c>
      <c r="F16" s="32">
        <f t="shared" si="1"/>
        <v>0</v>
      </c>
      <c r="G16" s="32">
        <f t="shared" si="1"/>
        <v>0</v>
      </c>
    </row>
    <row r="17" spans="1:7" ht="13.5" thickBot="1" x14ac:dyDescent="0.25">
      <c r="A17" s="5" t="s">
        <v>17</v>
      </c>
      <c r="B17" s="33"/>
      <c r="C17" s="33"/>
      <c r="D17" s="33"/>
      <c r="E17" s="33"/>
      <c r="F17" s="33"/>
      <c r="G17" s="33"/>
    </row>
    <row r="18" spans="1:7" ht="13.5" hidden="1" thickBot="1" x14ac:dyDescent="0.25">
      <c r="A18" s="5" t="s">
        <v>42</v>
      </c>
      <c r="B18" s="33"/>
      <c r="C18" s="33"/>
      <c r="D18" s="33"/>
      <c r="E18" s="33"/>
      <c r="F18" s="33"/>
      <c r="G18" s="33"/>
    </row>
    <row r="19" spans="1:7" ht="39" hidden="1" thickBot="1" x14ac:dyDescent="0.25">
      <c r="A19" s="5" t="s">
        <v>43</v>
      </c>
      <c r="B19" s="33"/>
      <c r="C19" s="33"/>
      <c r="D19" s="33"/>
      <c r="E19" s="33"/>
      <c r="F19" s="33"/>
      <c r="G19" s="33"/>
    </row>
    <row r="20" spans="1:7" ht="39" hidden="1" thickBot="1" x14ac:dyDescent="0.25">
      <c r="A20" s="5" t="s">
        <v>44</v>
      </c>
      <c r="B20" s="33"/>
      <c r="C20" s="33"/>
      <c r="D20" s="33"/>
      <c r="E20" s="33"/>
      <c r="F20" s="33"/>
      <c r="G20" s="33"/>
    </row>
    <row r="21" spans="1:7" ht="51.75" hidden="1" thickBot="1" x14ac:dyDescent="0.25">
      <c r="A21" s="5" t="s">
        <v>45</v>
      </c>
      <c r="B21" s="33"/>
      <c r="C21" s="33"/>
      <c r="D21" s="33"/>
      <c r="E21" s="33"/>
      <c r="F21" s="33"/>
      <c r="G21" s="33"/>
    </row>
    <row r="22" spans="1:7" ht="26.25" hidden="1" thickBot="1" x14ac:dyDescent="0.25">
      <c r="A22" s="5" t="s">
        <v>46</v>
      </c>
      <c r="B22" s="33"/>
      <c r="C22" s="33"/>
      <c r="D22" s="33"/>
      <c r="E22" s="33"/>
      <c r="F22" s="33"/>
      <c r="G22" s="33"/>
    </row>
    <row r="23" spans="1:7" ht="26.25" hidden="1" thickBot="1" x14ac:dyDescent="0.25">
      <c r="A23" s="5" t="s">
        <v>49</v>
      </c>
      <c r="B23" s="33"/>
      <c r="C23" s="33"/>
      <c r="D23" s="33"/>
      <c r="E23" s="33"/>
      <c r="F23" s="33"/>
      <c r="G23" s="33"/>
    </row>
    <row r="24" spans="1:7" ht="13.5" hidden="1" thickBot="1" x14ac:dyDescent="0.25">
      <c r="A24" s="5" t="s">
        <v>53</v>
      </c>
      <c r="B24" s="33"/>
      <c r="C24" s="33"/>
      <c r="D24" s="33"/>
      <c r="E24" s="33"/>
      <c r="F24" s="33"/>
      <c r="G24" s="33"/>
    </row>
    <row r="25" spans="1:7" ht="26.25" hidden="1" thickBot="1" x14ac:dyDescent="0.25">
      <c r="A25" s="5" t="s">
        <v>52</v>
      </c>
      <c r="B25" s="33"/>
      <c r="C25" s="33"/>
      <c r="D25" s="33"/>
      <c r="E25" s="33"/>
      <c r="F25" s="33"/>
      <c r="G25" s="33"/>
    </row>
    <row r="26" spans="1:7" ht="26.25" hidden="1" thickBot="1" x14ac:dyDescent="0.25">
      <c r="A26" s="5" t="s">
        <v>51</v>
      </c>
      <c r="B26" s="33"/>
      <c r="C26" s="33"/>
      <c r="D26" s="33"/>
      <c r="E26" s="33"/>
      <c r="F26" s="33"/>
      <c r="G26" s="33"/>
    </row>
    <row r="27" spans="1:7" ht="13.5" hidden="1" thickBot="1" x14ac:dyDescent="0.25">
      <c r="A27" s="5" t="s">
        <v>50</v>
      </c>
      <c r="B27" s="33"/>
      <c r="C27" s="33"/>
      <c r="D27" s="33"/>
      <c r="E27" s="33"/>
      <c r="F27" s="33"/>
      <c r="G27" s="33"/>
    </row>
    <row r="28" spans="1:7" ht="13.5" hidden="1" thickBot="1" x14ac:dyDescent="0.25">
      <c r="A28" s="5"/>
      <c r="B28" s="33"/>
      <c r="C28" s="33"/>
      <c r="D28" s="33"/>
      <c r="E28" s="33"/>
      <c r="F28" s="33"/>
      <c r="G28" s="33"/>
    </row>
    <row r="29" spans="1:7" ht="13.5" hidden="1" thickBot="1" x14ac:dyDescent="0.25">
      <c r="A29" s="5"/>
      <c r="B29" s="33"/>
      <c r="C29" s="33"/>
      <c r="D29" s="33"/>
      <c r="E29" s="33"/>
      <c r="F29" s="33"/>
      <c r="G29" s="33"/>
    </row>
    <row r="30" spans="1:7" ht="13.5" hidden="1" thickBot="1" x14ac:dyDescent="0.25">
      <c r="A30" s="5"/>
      <c r="B30" s="33"/>
      <c r="C30" s="33"/>
      <c r="D30" s="33"/>
      <c r="E30" s="33"/>
      <c r="F30" s="33"/>
      <c r="G30" s="33"/>
    </row>
    <row r="31" spans="1:7" ht="26.25" hidden="1" thickBot="1" x14ac:dyDescent="0.25">
      <c r="A31" s="5" t="s">
        <v>47</v>
      </c>
      <c r="B31" s="33"/>
      <c r="C31" s="33"/>
      <c r="D31" s="33"/>
      <c r="E31" s="33"/>
      <c r="F31" s="33"/>
      <c r="G31" s="33"/>
    </row>
    <row r="32" spans="1:7" ht="26.25" hidden="1" thickBot="1" x14ac:dyDescent="0.25">
      <c r="A32" s="5" t="s">
        <v>48</v>
      </c>
      <c r="B32" s="33"/>
      <c r="C32" s="33"/>
      <c r="D32" s="33"/>
      <c r="E32" s="33"/>
      <c r="F32" s="33"/>
      <c r="G32" s="33"/>
    </row>
    <row r="33" spans="1:7" ht="39" hidden="1" thickBot="1" x14ac:dyDescent="0.25">
      <c r="A33" s="5" t="s">
        <v>54</v>
      </c>
      <c r="B33" s="33"/>
      <c r="C33" s="33"/>
      <c r="D33" s="33"/>
      <c r="E33" s="33"/>
      <c r="F33" s="33"/>
      <c r="G33" s="33"/>
    </row>
    <row r="34" spans="1:7" ht="13.5" thickBot="1" x14ac:dyDescent="0.25">
      <c r="A34" s="5"/>
      <c r="B34" s="33"/>
      <c r="C34" s="33"/>
      <c r="D34" s="33"/>
      <c r="E34" s="33"/>
      <c r="F34" s="33"/>
      <c r="G34" s="33"/>
    </row>
    <row r="35" spans="1:7" ht="13.5" thickBot="1" x14ac:dyDescent="0.25">
      <c r="A35" s="17" t="s">
        <v>12</v>
      </c>
      <c r="B35" s="32">
        <f t="shared" ref="B35:G35" si="2">+B16+B10</f>
        <v>8944400</v>
      </c>
      <c r="C35" s="32">
        <f t="shared" si="2"/>
        <v>8872722</v>
      </c>
      <c r="D35" s="32">
        <f t="shared" si="2"/>
        <v>1779346</v>
      </c>
      <c r="E35" s="32">
        <f t="shared" si="2"/>
        <v>3898618</v>
      </c>
      <c r="F35" s="32">
        <f t="shared" si="2"/>
        <v>5747630</v>
      </c>
      <c r="G35" s="32">
        <f t="shared" si="2"/>
        <v>0</v>
      </c>
    </row>
    <row r="36" spans="1:7" ht="13.5" thickBot="1" x14ac:dyDescent="0.25">
      <c r="A36" s="5"/>
      <c r="B36" s="33"/>
      <c r="C36" s="33"/>
      <c r="D36" s="33"/>
      <c r="E36" s="33"/>
      <c r="F36" s="33"/>
      <c r="G36" s="33"/>
    </row>
    <row r="37" spans="1:7" ht="13.5" thickBot="1" x14ac:dyDescent="0.25">
      <c r="A37" s="5" t="s">
        <v>13</v>
      </c>
      <c r="B37" s="34">
        <v>143</v>
      </c>
      <c r="C37" s="34">
        <v>143</v>
      </c>
      <c r="D37" s="34">
        <v>118</v>
      </c>
      <c r="E37" s="34">
        <v>120</v>
      </c>
      <c r="F37" s="34">
        <v>119</v>
      </c>
      <c r="G37" s="34"/>
    </row>
    <row r="38" spans="1:7" ht="15.75" x14ac:dyDescent="0.2">
      <c r="A38" s="7"/>
    </row>
    <row r="39" spans="1:7" x14ac:dyDescent="0.2">
      <c r="A39" s="65" t="s">
        <v>29</v>
      </c>
      <c r="B39" s="66"/>
      <c r="C39" s="66"/>
      <c r="D39" s="66"/>
      <c r="E39" s="66"/>
      <c r="F39" s="66"/>
      <c r="G39" s="66"/>
    </row>
    <row r="40" spans="1:7" x14ac:dyDescent="0.2">
      <c r="A40" s="66"/>
      <c r="B40" s="66"/>
      <c r="C40" s="66"/>
      <c r="D40" s="66"/>
      <c r="E40" s="66"/>
      <c r="F40" s="66"/>
      <c r="G40" s="66"/>
    </row>
    <row r="42" spans="1:7" ht="15.75" x14ac:dyDescent="0.2">
      <c r="A42" s="7"/>
    </row>
  </sheetData>
  <mergeCells count="7">
    <mergeCell ref="A39:G40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2"/>
  <sheetViews>
    <sheetView zoomScaleNormal="100" workbookViewId="0">
      <selection activeCell="B48" sqref="B48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6.3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8" t="s">
        <v>0</v>
      </c>
      <c r="B3" s="48"/>
      <c r="C3" s="48"/>
      <c r="D3" s="48"/>
      <c r="E3" s="48"/>
      <c r="F3" s="48"/>
      <c r="G3" s="48"/>
    </row>
    <row r="4" spans="1:7" ht="15.75" x14ac:dyDescent="0.2">
      <c r="A4" s="49" t="s">
        <v>85</v>
      </c>
      <c r="B4" s="49"/>
      <c r="C4" s="49"/>
      <c r="D4" s="49"/>
      <c r="E4" s="49"/>
      <c r="F4" s="49"/>
      <c r="G4" s="49"/>
    </row>
    <row r="5" spans="1:7" ht="13.5" thickBot="1" x14ac:dyDescent="0.25">
      <c r="A5" s="61" t="s">
        <v>1</v>
      </c>
      <c r="B5" s="61"/>
      <c r="C5" s="61"/>
      <c r="D5" s="61"/>
      <c r="E5" s="61"/>
      <c r="F5" s="61"/>
      <c r="G5" s="61"/>
    </row>
    <row r="6" spans="1:7" ht="13.5" thickBot="1" x14ac:dyDescent="0.25">
      <c r="A6" s="62" t="s">
        <v>33</v>
      </c>
      <c r="B6" s="63"/>
      <c r="C6" s="63"/>
      <c r="D6" s="63"/>
      <c r="E6" s="63"/>
      <c r="F6" s="63"/>
      <c r="G6" s="64"/>
    </row>
    <row r="7" spans="1:7" ht="12.75" customHeight="1" x14ac:dyDescent="0.2">
      <c r="A7" s="18" t="s">
        <v>2</v>
      </c>
      <c r="B7" s="58" t="s">
        <v>23</v>
      </c>
      <c r="C7" s="55" t="s">
        <v>24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7" x14ac:dyDescent="0.2">
      <c r="A8" s="18" t="s">
        <v>3</v>
      </c>
      <c r="B8" s="59"/>
      <c r="C8" s="56"/>
      <c r="D8" s="3" t="s">
        <v>5</v>
      </c>
      <c r="E8" s="3" t="s">
        <v>5</v>
      </c>
      <c r="F8" s="3" t="s">
        <v>5</v>
      </c>
      <c r="G8" s="3" t="s">
        <v>5</v>
      </c>
    </row>
    <row r="9" spans="1:7" ht="41.25" customHeight="1" thickBot="1" x14ac:dyDescent="0.25">
      <c r="A9" s="2"/>
      <c r="B9" s="60"/>
      <c r="C9" s="57"/>
      <c r="D9" s="11" t="s">
        <v>25</v>
      </c>
      <c r="E9" s="4" t="s">
        <v>26</v>
      </c>
      <c r="F9" s="4" t="s">
        <v>27</v>
      </c>
      <c r="G9" s="4" t="s">
        <v>28</v>
      </c>
    </row>
    <row r="10" spans="1:7" ht="13.5" thickBot="1" x14ac:dyDescent="0.25">
      <c r="A10" s="17" t="s">
        <v>6</v>
      </c>
      <c r="B10" s="32">
        <f t="shared" ref="B10:G10" si="0">+B12+B13+B14</f>
        <v>4531300</v>
      </c>
      <c r="C10" s="32">
        <f t="shared" si="0"/>
        <v>4632397</v>
      </c>
      <c r="D10" s="32">
        <f t="shared" si="0"/>
        <v>1158495</v>
      </c>
      <c r="E10" s="32">
        <f t="shared" si="0"/>
        <v>2332766</v>
      </c>
      <c r="F10" s="32">
        <f t="shared" si="0"/>
        <v>3566377</v>
      </c>
      <c r="G10" s="32">
        <f t="shared" si="0"/>
        <v>0</v>
      </c>
    </row>
    <row r="11" spans="1:7" ht="13.5" thickBot="1" x14ac:dyDescent="0.25">
      <c r="A11" s="5" t="s">
        <v>7</v>
      </c>
      <c r="B11" s="33"/>
      <c r="C11" s="33"/>
      <c r="D11" s="33"/>
      <c r="E11" s="33"/>
      <c r="F11" s="33"/>
      <c r="G11" s="33"/>
    </row>
    <row r="12" spans="1:7" ht="13.5" thickBot="1" x14ac:dyDescent="0.25">
      <c r="A12" s="6" t="s">
        <v>8</v>
      </c>
      <c r="B12" s="33">
        <v>3931300</v>
      </c>
      <c r="C12" s="33">
        <v>4068710</v>
      </c>
      <c r="D12" s="33">
        <v>1022959</v>
      </c>
      <c r="E12" s="33">
        <v>2031035</v>
      </c>
      <c r="F12" s="33">
        <v>3074615</v>
      </c>
      <c r="G12" s="33"/>
    </row>
    <row r="13" spans="1:7" ht="13.5" thickBot="1" x14ac:dyDescent="0.25">
      <c r="A13" s="6" t="s">
        <v>9</v>
      </c>
      <c r="B13" s="33">
        <v>600000</v>
      </c>
      <c r="C13" s="33">
        <v>563687</v>
      </c>
      <c r="D13" s="33">
        <v>135536</v>
      </c>
      <c r="E13" s="33">
        <v>301731</v>
      </c>
      <c r="F13" s="33">
        <v>491762</v>
      </c>
      <c r="G13" s="33"/>
    </row>
    <row r="14" spans="1:7" ht="13.5" thickBot="1" x14ac:dyDescent="0.25">
      <c r="A14" s="6" t="s">
        <v>10</v>
      </c>
      <c r="B14" s="33"/>
      <c r="C14" s="33"/>
      <c r="D14" s="33"/>
      <c r="E14" s="33"/>
      <c r="F14" s="33"/>
      <c r="G14" s="33"/>
    </row>
    <row r="15" spans="1:7" ht="13.5" thickBot="1" x14ac:dyDescent="0.25">
      <c r="A15" s="5"/>
      <c r="B15" s="33"/>
      <c r="C15" s="33"/>
      <c r="D15" s="33"/>
      <c r="E15" s="33"/>
      <c r="F15" s="33"/>
      <c r="G15" s="33"/>
    </row>
    <row r="16" spans="1:7" s="14" customFormat="1" ht="26.25" thickBot="1" x14ac:dyDescent="0.25">
      <c r="A16" s="17" t="s">
        <v>11</v>
      </c>
      <c r="B16" s="32">
        <f t="shared" ref="B16:G16" si="1">+SUM(B17:B34)</f>
        <v>900000</v>
      </c>
      <c r="C16" s="32">
        <f t="shared" si="1"/>
        <v>621245</v>
      </c>
      <c r="D16" s="32">
        <f t="shared" si="1"/>
        <v>0</v>
      </c>
      <c r="E16" s="32">
        <f t="shared" si="1"/>
        <v>0</v>
      </c>
      <c r="F16" s="32">
        <f t="shared" si="1"/>
        <v>0</v>
      </c>
      <c r="G16" s="32">
        <f t="shared" si="1"/>
        <v>0</v>
      </c>
    </row>
    <row r="17" spans="1:7" ht="13.5" thickBot="1" x14ac:dyDescent="0.25">
      <c r="A17" s="5" t="s">
        <v>17</v>
      </c>
      <c r="B17" s="33"/>
      <c r="C17" s="33"/>
      <c r="D17" s="33"/>
      <c r="E17" s="33"/>
      <c r="F17" s="33"/>
      <c r="G17" s="33"/>
    </row>
    <row r="18" spans="1:7" ht="13.5" thickBot="1" x14ac:dyDescent="0.25">
      <c r="A18" s="5" t="s">
        <v>42</v>
      </c>
      <c r="B18" s="33">
        <v>900000</v>
      </c>
      <c r="C18" s="33">
        <v>621245</v>
      </c>
      <c r="D18" s="33"/>
      <c r="E18" s="33"/>
      <c r="F18" s="33"/>
      <c r="G18" s="33"/>
    </row>
    <row r="19" spans="1:7" ht="39" hidden="1" thickBot="1" x14ac:dyDescent="0.25">
      <c r="A19" s="5" t="s">
        <v>43</v>
      </c>
      <c r="B19" s="33"/>
      <c r="C19" s="33"/>
      <c r="D19" s="33"/>
      <c r="E19" s="33"/>
      <c r="F19" s="33"/>
      <c r="G19" s="33"/>
    </row>
    <row r="20" spans="1:7" ht="39" hidden="1" thickBot="1" x14ac:dyDescent="0.25">
      <c r="A20" s="5" t="s">
        <v>44</v>
      </c>
      <c r="B20" s="33"/>
      <c r="C20" s="33"/>
      <c r="D20" s="33"/>
      <c r="E20" s="33"/>
      <c r="F20" s="33"/>
      <c r="G20" s="33"/>
    </row>
    <row r="21" spans="1:7" ht="51.75" hidden="1" thickBot="1" x14ac:dyDescent="0.25">
      <c r="A21" s="5" t="s">
        <v>45</v>
      </c>
      <c r="B21" s="33"/>
      <c r="C21" s="33"/>
      <c r="D21" s="33"/>
      <c r="E21" s="33"/>
      <c r="F21" s="33"/>
      <c r="G21" s="33"/>
    </row>
    <row r="22" spans="1:7" ht="26.25" hidden="1" thickBot="1" x14ac:dyDescent="0.25">
      <c r="A22" s="5" t="s">
        <v>46</v>
      </c>
      <c r="B22" s="33"/>
      <c r="C22" s="33"/>
      <c r="D22" s="33"/>
      <c r="E22" s="33"/>
      <c r="F22" s="33"/>
      <c r="G22" s="33"/>
    </row>
    <row r="23" spans="1:7" ht="26.25" hidden="1" thickBot="1" x14ac:dyDescent="0.25">
      <c r="A23" s="5" t="s">
        <v>49</v>
      </c>
      <c r="B23" s="33"/>
      <c r="C23" s="33"/>
      <c r="D23" s="33"/>
      <c r="E23" s="33"/>
      <c r="F23" s="33"/>
      <c r="G23" s="33"/>
    </row>
    <row r="24" spans="1:7" ht="13.5" hidden="1" thickBot="1" x14ac:dyDescent="0.25">
      <c r="A24" s="5" t="s">
        <v>53</v>
      </c>
      <c r="B24" s="33"/>
      <c r="C24" s="33"/>
      <c r="D24" s="33"/>
      <c r="E24" s="33"/>
      <c r="F24" s="33"/>
      <c r="G24" s="33"/>
    </row>
    <row r="25" spans="1:7" ht="26.25" hidden="1" thickBot="1" x14ac:dyDescent="0.25">
      <c r="A25" s="5" t="s">
        <v>52</v>
      </c>
      <c r="B25" s="33"/>
      <c r="C25" s="33"/>
      <c r="D25" s="33"/>
      <c r="E25" s="33"/>
      <c r="F25" s="33"/>
      <c r="G25" s="33"/>
    </row>
    <row r="26" spans="1:7" ht="26.25" hidden="1" thickBot="1" x14ac:dyDescent="0.25">
      <c r="A26" s="5" t="s">
        <v>51</v>
      </c>
      <c r="B26" s="33"/>
      <c r="C26" s="33"/>
      <c r="D26" s="33"/>
      <c r="E26" s="33"/>
      <c r="F26" s="33"/>
      <c r="G26" s="33"/>
    </row>
    <row r="27" spans="1:7" ht="13.5" hidden="1" thickBot="1" x14ac:dyDescent="0.25">
      <c r="A27" s="5" t="s">
        <v>50</v>
      </c>
      <c r="B27" s="33"/>
      <c r="C27" s="33"/>
      <c r="D27" s="33"/>
      <c r="E27" s="33"/>
      <c r="F27" s="33"/>
      <c r="G27" s="33"/>
    </row>
    <row r="28" spans="1:7" ht="13.5" hidden="1" thickBot="1" x14ac:dyDescent="0.25">
      <c r="A28" s="5"/>
      <c r="B28" s="33"/>
      <c r="C28" s="33"/>
      <c r="D28" s="33"/>
      <c r="E28" s="33"/>
      <c r="F28" s="33"/>
      <c r="G28" s="33"/>
    </row>
    <row r="29" spans="1:7" ht="13.5" hidden="1" thickBot="1" x14ac:dyDescent="0.25">
      <c r="A29" s="5"/>
      <c r="B29" s="33"/>
      <c r="C29" s="33"/>
      <c r="D29" s="33"/>
      <c r="E29" s="33"/>
      <c r="F29" s="33"/>
      <c r="G29" s="33"/>
    </row>
    <row r="30" spans="1:7" ht="13.5" hidden="1" thickBot="1" x14ac:dyDescent="0.25">
      <c r="A30" s="5"/>
      <c r="B30" s="33"/>
      <c r="C30" s="33"/>
      <c r="D30" s="33"/>
      <c r="E30" s="33"/>
      <c r="F30" s="33"/>
      <c r="G30" s="33"/>
    </row>
    <row r="31" spans="1:7" ht="26.25" hidden="1" thickBot="1" x14ac:dyDescent="0.25">
      <c r="A31" s="5" t="s">
        <v>47</v>
      </c>
      <c r="B31" s="33"/>
      <c r="C31" s="33"/>
      <c r="D31" s="33"/>
      <c r="E31" s="33"/>
      <c r="F31" s="33"/>
      <c r="G31" s="33"/>
    </row>
    <row r="32" spans="1:7" ht="26.25" hidden="1" thickBot="1" x14ac:dyDescent="0.25">
      <c r="A32" s="5" t="s">
        <v>48</v>
      </c>
      <c r="B32" s="33"/>
      <c r="C32" s="33"/>
      <c r="D32" s="33"/>
      <c r="E32" s="33"/>
      <c r="F32" s="33"/>
      <c r="G32" s="33"/>
    </row>
    <row r="33" spans="1:7" ht="39" hidden="1" thickBot="1" x14ac:dyDescent="0.25">
      <c r="A33" s="5" t="s">
        <v>54</v>
      </c>
      <c r="B33" s="33"/>
      <c r="C33" s="33"/>
      <c r="D33" s="33"/>
      <c r="E33" s="33"/>
      <c r="F33" s="33"/>
      <c r="G33" s="33"/>
    </row>
    <row r="34" spans="1:7" ht="13.5" thickBot="1" x14ac:dyDescent="0.25">
      <c r="A34" s="5"/>
      <c r="B34" s="33"/>
      <c r="C34" s="33"/>
      <c r="D34" s="33"/>
      <c r="E34" s="33"/>
      <c r="F34" s="33"/>
      <c r="G34" s="33"/>
    </row>
    <row r="35" spans="1:7" ht="13.5" thickBot="1" x14ac:dyDescent="0.25">
      <c r="A35" s="17" t="s">
        <v>12</v>
      </c>
      <c r="B35" s="32">
        <f t="shared" ref="B35:G35" si="2">+B16+B10</f>
        <v>5431300</v>
      </c>
      <c r="C35" s="32">
        <f t="shared" si="2"/>
        <v>5253642</v>
      </c>
      <c r="D35" s="32">
        <f t="shared" si="2"/>
        <v>1158495</v>
      </c>
      <c r="E35" s="32">
        <f t="shared" si="2"/>
        <v>2332766</v>
      </c>
      <c r="F35" s="32">
        <f t="shared" si="2"/>
        <v>3566377</v>
      </c>
      <c r="G35" s="32">
        <f t="shared" si="2"/>
        <v>0</v>
      </c>
    </row>
    <row r="36" spans="1:7" ht="13.5" thickBot="1" x14ac:dyDescent="0.25">
      <c r="A36" s="5"/>
      <c r="B36" s="33"/>
      <c r="C36" s="33"/>
      <c r="D36" s="33"/>
      <c r="E36" s="33"/>
      <c r="F36" s="33"/>
      <c r="G36" s="33"/>
    </row>
    <row r="37" spans="1:7" ht="13.5" thickBot="1" x14ac:dyDescent="0.25">
      <c r="A37" s="5" t="s">
        <v>13</v>
      </c>
      <c r="B37" s="34">
        <v>90</v>
      </c>
      <c r="C37" s="34">
        <v>90</v>
      </c>
      <c r="D37" s="34">
        <v>82</v>
      </c>
      <c r="E37" s="34">
        <v>81</v>
      </c>
      <c r="F37" s="34">
        <v>84</v>
      </c>
      <c r="G37" s="34"/>
    </row>
    <row r="38" spans="1:7" ht="15.75" x14ac:dyDescent="0.2">
      <c r="A38" s="7"/>
    </row>
    <row r="39" spans="1:7" x14ac:dyDescent="0.2">
      <c r="A39" s="65" t="s">
        <v>29</v>
      </c>
      <c r="B39" s="66"/>
      <c r="C39" s="66"/>
      <c r="D39" s="66"/>
      <c r="E39" s="66"/>
      <c r="F39" s="66"/>
      <c r="G39" s="66"/>
    </row>
    <row r="40" spans="1:7" x14ac:dyDescent="0.2">
      <c r="A40" s="66"/>
      <c r="B40" s="66"/>
      <c r="C40" s="66"/>
      <c r="D40" s="66"/>
      <c r="E40" s="66"/>
      <c r="F40" s="66"/>
      <c r="G40" s="66"/>
    </row>
    <row r="42" spans="1:7" ht="15.75" x14ac:dyDescent="0.2">
      <c r="A42" s="7"/>
    </row>
  </sheetData>
  <mergeCells count="7">
    <mergeCell ref="A39:G40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2"/>
  <sheetViews>
    <sheetView zoomScaleNormal="100" workbookViewId="0">
      <selection activeCell="B48" sqref="B48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6.3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8" t="s">
        <v>0</v>
      </c>
      <c r="B3" s="48"/>
      <c r="C3" s="48"/>
      <c r="D3" s="48"/>
      <c r="E3" s="48"/>
      <c r="F3" s="48"/>
      <c r="G3" s="48"/>
    </row>
    <row r="4" spans="1:7" ht="15.75" x14ac:dyDescent="0.2">
      <c r="A4" s="49" t="s">
        <v>85</v>
      </c>
      <c r="B4" s="49"/>
      <c r="C4" s="49"/>
      <c r="D4" s="49"/>
      <c r="E4" s="49"/>
      <c r="F4" s="49"/>
      <c r="G4" s="49"/>
    </row>
    <row r="5" spans="1:7" ht="13.5" thickBot="1" x14ac:dyDescent="0.25">
      <c r="A5" s="61" t="s">
        <v>1</v>
      </c>
      <c r="B5" s="61"/>
      <c r="C5" s="61"/>
      <c r="D5" s="61"/>
      <c r="E5" s="61"/>
      <c r="F5" s="61"/>
      <c r="G5" s="61"/>
    </row>
    <row r="6" spans="1:7" ht="13.5" thickBot="1" x14ac:dyDescent="0.25">
      <c r="A6" s="62" t="s">
        <v>34</v>
      </c>
      <c r="B6" s="63"/>
      <c r="C6" s="63"/>
      <c r="D6" s="63"/>
      <c r="E6" s="63"/>
      <c r="F6" s="63"/>
      <c r="G6" s="64"/>
    </row>
    <row r="7" spans="1:7" ht="12.75" customHeight="1" x14ac:dyDescent="0.2">
      <c r="A7" s="18" t="s">
        <v>2</v>
      </c>
      <c r="B7" s="58" t="s">
        <v>23</v>
      </c>
      <c r="C7" s="55" t="s">
        <v>24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7" x14ac:dyDescent="0.2">
      <c r="A8" s="18" t="s">
        <v>3</v>
      </c>
      <c r="B8" s="59"/>
      <c r="C8" s="56"/>
      <c r="D8" s="3" t="s">
        <v>5</v>
      </c>
      <c r="E8" s="3" t="s">
        <v>5</v>
      </c>
      <c r="F8" s="3" t="s">
        <v>5</v>
      </c>
      <c r="G8" s="3" t="s">
        <v>5</v>
      </c>
    </row>
    <row r="9" spans="1:7" ht="41.25" customHeight="1" thickBot="1" x14ac:dyDescent="0.25">
      <c r="A9" s="2"/>
      <c r="B9" s="60"/>
      <c r="C9" s="57"/>
      <c r="D9" s="11" t="s">
        <v>25</v>
      </c>
      <c r="E9" s="4" t="s">
        <v>26</v>
      </c>
      <c r="F9" s="4" t="s">
        <v>27</v>
      </c>
      <c r="G9" s="4" t="s">
        <v>28</v>
      </c>
    </row>
    <row r="10" spans="1:7" ht="13.5" thickBot="1" x14ac:dyDescent="0.25">
      <c r="A10" s="17" t="s">
        <v>6</v>
      </c>
      <c r="B10" s="32">
        <f t="shared" ref="B10:G10" si="0">+B12+B13+B14</f>
        <v>509100</v>
      </c>
      <c r="C10" s="32">
        <f t="shared" si="0"/>
        <v>505020</v>
      </c>
      <c r="D10" s="32">
        <f t="shared" si="0"/>
        <v>133884</v>
      </c>
      <c r="E10" s="32">
        <f t="shared" si="0"/>
        <v>264553</v>
      </c>
      <c r="F10" s="32">
        <f t="shared" si="0"/>
        <v>367809</v>
      </c>
      <c r="G10" s="32">
        <f t="shared" si="0"/>
        <v>0</v>
      </c>
    </row>
    <row r="11" spans="1:7" ht="13.5" thickBot="1" x14ac:dyDescent="0.25">
      <c r="A11" s="5" t="s">
        <v>7</v>
      </c>
      <c r="B11" s="33"/>
      <c r="C11" s="33"/>
      <c r="D11" s="33"/>
      <c r="E11" s="33"/>
      <c r="F11" s="33"/>
      <c r="G11" s="33"/>
    </row>
    <row r="12" spans="1:7" ht="13.5" thickBot="1" x14ac:dyDescent="0.25">
      <c r="A12" s="6" t="s">
        <v>8</v>
      </c>
      <c r="B12" s="33">
        <v>463100</v>
      </c>
      <c r="C12" s="33">
        <v>463100</v>
      </c>
      <c r="D12" s="33">
        <v>129799</v>
      </c>
      <c r="E12" s="33">
        <v>251921</v>
      </c>
      <c r="F12" s="33">
        <v>348616</v>
      </c>
      <c r="G12" s="33"/>
    </row>
    <row r="13" spans="1:7" ht="13.5" thickBot="1" x14ac:dyDescent="0.25">
      <c r="A13" s="6" t="s">
        <v>9</v>
      </c>
      <c r="B13" s="33">
        <v>46000</v>
      </c>
      <c r="C13" s="33">
        <v>41920</v>
      </c>
      <c r="D13" s="33">
        <v>4085</v>
      </c>
      <c r="E13" s="33">
        <v>12632</v>
      </c>
      <c r="F13" s="33">
        <v>19193</v>
      </c>
      <c r="G13" s="33"/>
    </row>
    <row r="14" spans="1:7" ht="13.5" thickBot="1" x14ac:dyDescent="0.25">
      <c r="A14" s="6" t="s">
        <v>10</v>
      </c>
      <c r="B14" s="33"/>
      <c r="C14" s="33"/>
      <c r="D14" s="33"/>
      <c r="E14" s="33"/>
      <c r="F14" s="33"/>
      <c r="G14" s="33"/>
    </row>
    <row r="15" spans="1:7" ht="13.5" thickBot="1" x14ac:dyDescent="0.25">
      <c r="A15" s="5"/>
      <c r="B15" s="33"/>
      <c r="C15" s="33"/>
      <c r="D15" s="33"/>
      <c r="E15" s="33"/>
      <c r="F15" s="33"/>
      <c r="G15" s="33"/>
    </row>
    <row r="16" spans="1:7" s="14" customFormat="1" ht="26.25" thickBot="1" x14ac:dyDescent="0.25">
      <c r="A16" s="17" t="s">
        <v>11</v>
      </c>
      <c r="B16" s="32">
        <f t="shared" ref="B16:G16" si="1">+SUM(B17:B34)</f>
        <v>0</v>
      </c>
      <c r="C16" s="32">
        <f t="shared" si="1"/>
        <v>0</v>
      </c>
      <c r="D16" s="32">
        <f t="shared" si="1"/>
        <v>0</v>
      </c>
      <c r="E16" s="32">
        <f t="shared" si="1"/>
        <v>0</v>
      </c>
      <c r="F16" s="32">
        <f t="shared" si="1"/>
        <v>0</v>
      </c>
      <c r="G16" s="32">
        <f t="shared" si="1"/>
        <v>0</v>
      </c>
    </row>
    <row r="17" spans="1:7" ht="13.5" thickBot="1" x14ac:dyDescent="0.25">
      <c r="A17" s="5" t="s">
        <v>17</v>
      </c>
      <c r="B17" s="33"/>
      <c r="C17" s="33"/>
      <c r="D17" s="33"/>
      <c r="E17" s="33"/>
      <c r="F17" s="33"/>
      <c r="G17" s="33"/>
    </row>
    <row r="18" spans="1:7" ht="13.5" hidden="1" thickBot="1" x14ac:dyDescent="0.25">
      <c r="A18" s="5" t="s">
        <v>42</v>
      </c>
      <c r="B18" s="33"/>
      <c r="C18" s="33"/>
      <c r="D18" s="33"/>
      <c r="E18" s="33"/>
      <c r="F18" s="33"/>
      <c r="G18" s="33"/>
    </row>
    <row r="19" spans="1:7" ht="39" hidden="1" thickBot="1" x14ac:dyDescent="0.25">
      <c r="A19" s="5" t="s">
        <v>43</v>
      </c>
      <c r="B19" s="33"/>
      <c r="C19" s="33"/>
      <c r="D19" s="33"/>
      <c r="E19" s="33"/>
      <c r="F19" s="33"/>
      <c r="G19" s="33"/>
    </row>
    <row r="20" spans="1:7" ht="39" hidden="1" thickBot="1" x14ac:dyDescent="0.25">
      <c r="A20" s="5" t="s">
        <v>44</v>
      </c>
      <c r="B20" s="33"/>
      <c r="C20" s="33"/>
      <c r="D20" s="33"/>
      <c r="E20" s="33"/>
      <c r="F20" s="33"/>
      <c r="G20" s="33"/>
    </row>
    <row r="21" spans="1:7" ht="51.75" hidden="1" thickBot="1" x14ac:dyDescent="0.25">
      <c r="A21" s="5" t="s">
        <v>45</v>
      </c>
      <c r="B21" s="33"/>
      <c r="C21" s="33"/>
      <c r="D21" s="33"/>
      <c r="E21" s="33"/>
      <c r="F21" s="33"/>
      <c r="G21" s="33"/>
    </row>
    <row r="22" spans="1:7" ht="26.25" hidden="1" thickBot="1" x14ac:dyDescent="0.25">
      <c r="A22" s="5" t="s">
        <v>46</v>
      </c>
      <c r="B22" s="33"/>
      <c r="C22" s="33"/>
      <c r="D22" s="33"/>
      <c r="E22" s="33"/>
      <c r="F22" s="33"/>
      <c r="G22" s="33"/>
    </row>
    <row r="23" spans="1:7" ht="26.25" hidden="1" thickBot="1" x14ac:dyDescent="0.25">
      <c r="A23" s="5" t="s">
        <v>49</v>
      </c>
      <c r="B23" s="33"/>
      <c r="C23" s="33"/>
      <c r="D23" s="33"/>
      <c r="E23" s="33"/>
      <c r="F23" s="33"/>
      <c r="G23" s="33"/>
    </row>
    <row r="24" spans="1:7" ht="13.5" hidden="1" thickBot="1" x14ac:dyDescent="0.25">
      <c r="A24" s="5" t="s">
        <v>53</v>
      </c>
      <c r="B24" s="33"/>
      <c r="C24" s="33"/>
      <c r="D24" s="33"/>
      <c r="E24" s="33"/>
      <c r="F24" s="33"/>
      <c r="G24" s="33"/>
    </row>
    <row r="25" spans="1:7" ht="26.25" hidden="1" thickBot="1" x14ac:dyDescent="0.25">
      <c r="A25" s="5" t="s">
        <v>52</v>
      </c>
      <c r="B25" s="33"/>
      <c r="C25" s="33"/>
      <c r="D25" s="33"/>
      <c r="E25" s="33"/>
      <c r="F25" s="33"/>
      <c r="G25" s="33"/>
    </row>
    <row r="26" spans="1:7" ht="26.25" hidden="1" thickBot="1" x14ac:dyDescent="0.25">
      <c r="A26" s="5" t="s">
        <v>51</v>
      </c>
      <c r="B26" s="33"/>
      <c r="C26" s="33"/>
      <c r="D26" s="33"/>
      <c r="E26" s="33"/>
      <c r="F26" s="33"/>
      <c r="G26" s="33"/>
    </row>
    <row r="27" spans="1:7" ht="13.5" hidden="1" thickBot="1" x14ac:dyDescent="0.25">
      <c r="A27" s="5" t="s">
        <v>50</v>
      </c>
      <c r="B27" s="33"/>
      <c r="C27" s="33"/>
      <c r="D27" s="33"/>
      <c r="E27" s="33"/>
      <c r="F27" s="33"/>
      <c r="G27" s="33"/>
    </row>
    <row r="28" spans="1:7" ht="13.5" hidden="1" thickBot="1" x14ac:dyDescent="0.25">
      <c r="A28" s="5"/>
      <c r="B28" s="33"/>
      <c r="C28" s="33"/>
      <c r="D28" s="33"/>
      <c r="E28" s="33"/>
      <c r="F28" s="33"/>
      <c r="G28" s="33"/>
    </row>
    <row r="29" spans="1:7" ht="13.5" hidden="1" thickBot="1" x14ac:dyDescent="0.25">
      <c r="A29" s="5"/>
      <c r="B29" s="33"/>
      <c r="C29" s="33"/>
      <c r="D29" s="33"/>
      <c r="E29" s="33"/>
      <c r="F29" s="33"/>
      <c r="G29" s="33"/>
    </row>
    <row r="30" spans="1:7" ht="13.5" hidden="1" thickBot="1" x14ac:dyDescent="0.25">
      <c r="A30" s="5"/>
      <c r="B30" s="33"/>
      <c r="C30" s="33"/>
      <c r="D30" s="33"/>
      <c r="E30" s="33"/>
      <c r="F30" s="33"/>
      <c r="G30" s="33"/>
    </row>
    <row r="31" spans="1:7" ht="26.25" hidden="1" thickBot="1" x14ac:dyDescent="0.25">
      <c r="A31" s="5" t="s">
        <v>47</v>
      </c>
      <c r="B31" s="33"/>
      <c r="C31" s="33"/>
      <c r="D31" s="33"/>
      <c r="E31" s="33"/>
      <c r="F31" s="33"/>
      <c r="G31" s="33"/>
    </row>
    <row r="32" spans="1:7" ht="26.25" hidden="1" thickBot="1" x14ac:dyDescent="0.25">
      <c r="A32" s="5" t="s">
        <v>48</v>
      </c>
      <c r="B32" s="33"/>
      <c r="C32" s="33"/>
      <c r="D32" s="33"/>
      <c r="E32" s="33"/>
      <c r="F32" s="33"/>
      <c r="G32" s="33"/>
    </row>
    <row r="33" spans="1:7" ht="39" hidden="1" thickBot="1" x14ac:dyDescent="0.25">
      <c r="A33" s="5" t="s">
        <v>54</v>
      </c>
      <c r="B33" s="33"/>
      <c r="C33" s="33"/>
      <c r="D33" s="33"/>
      <c r="E33" s="33"/>
      <c r="F33" s="33"/>
      <c r="G33" s="33"/>
    </row>
    <row r="34" spans="1:7" ht="13.5" thickBot="1" x14ac:dyDescent="0.25">
      <c r="A34" s="5"/>
      <c r="B34" s="33"/>
      <c r="C34" s="33"/>
      <c r="D34" s="33"/>
      <c r="E34" s="33"/>
      <c r="F34" s="33"/>
      <c r="G34" s="33"/>
    </row>
    <row r="35" spans="1:7" ht="13.5" thickBot="1" x14ac:dyDescent="0.25">
      <c r="A35" s="17" t="s">
        <v>12</v>
      </c>
      <c r="B35" s="32">
        <f t="shared" ref="B35:G35" si="2">+B16+B10</f>
        <v>509100</v>
      </c>
      <c r="C35" s="32">
        <f t="shared" si="2"/>
        <v>505020</v>
      </c>
      <c r="D35" s="32">
        <f t="shared" si="2"/>
        <v>133884</v>
      </c>
      <c r="E35" s="32">
        <f t="shared" si="2"/>
        <v>264553</v>
      </c>
      <c r="F35" s="32">
        <f t="shared" si="2"/>
        <v>367809</v>
      </c>
      <c r="G35" s="32">
        <f t="shared" si="2"/>
        <v>0</v>
      </c>
    </row>
    <row r="36" spans="1:7" ht="13.5" thickBot="1" x14ac:dyDescent="0.25">
      <c r="A36" s="5"/>
      <c r="B36" s="33"/>
      <c r="C36" s="33"/>
      <c r="D36" s="33"/>
      <c r="E36" s="33"/>
      <c r="F36" s="33"/>
      <c r="G36" s="33"/>
    </row>
    <row r="37" spans="1:7" ht="13.5" thickBot="1" x14ac:dyDescent="0.25">
      <c r="A37" s="5" t="s">
        <v>13</v>
      </c>
      <c r="B37" s="34">
        <v>120</v>
      </c>
      <c r="C37" s="34">
        <v>104</v>
      </c>
      <c r="D37" s="34">
        <v>114</v>
      </c>
      <c r="E37" s="34">
        <v>102</v>
      </c>
      <c r="F37" s="34">
        <v>101</v>
      </c>
      <c r="G37" s="34"/>
    </row>
    <row r="38" spans="1:7" ht="15.75" x14ac:dyDescent="0.2">
      <c r="A38" s="7"/>
    </row>
    <row r="39" spans="1:7" x14ac:dyDescent="0.2">
      <c r="A39" s="65" t="s">
        <v>29</v>
      </c>
      <c r="B39" s="66"/>
      <c r="C39" s="66"/>
      <c r="D39" s="66"/>
      <c r="E39" s="66"/>
      <c r="F39" s="66"/>
      <c r="G39" s="66"/>
    </row>
    <row r="40" spans="1:7" x14ac:dyDescent="0.2">
      <c r="A40" s="66"/>
      <c r="B40" s="66"/>
      <c r="C40" s="66"/>
      <c r="D40" s="66"/>
      <c r="E40" s="66"/>
      <c r="F40" s="66"/>
      <c r="G40" s="66"/>
    </row>
    <row r="42" spans="1:7" ht="15.75" x14ac:dyDescent="0.2">
      <c r="A42" s="7"/>
    </row>
  </sheetData>
  <mergeCells count="7">
    <mergeCell ref="A39:G40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J42"/>
  <sheetViews>
    <sheetView topLeftCell="A10" zoomScaleNormal="100" workbookViewId="0">
      <selection activeCell="E43" sqref="E43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6.3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8" t="s">
        <v>0</v>
      </c>
      <c r="B3" s="48"/>
      <c r="C3" s="48"/>
      <c r="D3" s="48"/>
      <c r="E3" s="48"/>
      <c r="F3" s="48"/>
      <c r="G3" s="48"/>
    </row>
    <row r="4" spans="1:7" ht="15.75" x14ac:dyDescent="0.2">
      <c r="A4" s="49" t="s">
        <v>85</v>
      </c>
      <c r="B4" s="49"/>
      <c r="C4" s="49"/>
      <c r="D4" s="49"/>
      <c r="E4" s="49"/>
      <c r="F4" s="49"/>
      <c r="G4" s="49"/>
    </row>
    <row r="5" spans="1:7" ht="13.5" thickBot="1" x14ac:dyDescent="0.25">
      <c r="A5" s="61" t="s">
        <v>1</v>
      </c>
      <c r="B5" s="61"/>
      <c r="C5" s="61"/>
      <c r="D5" s="61"/>
      <c r="E5" s="61"/>
      <c r="F5" s="61"/>
      <c r="G5" s="61"/>
    </row>
    <row r="6" spans="1:7" ht="13.5" thickBot="1" x14ac:dyDescent="0.25">
      <c r="A6" s="62" t="s">
        <v>35</v>
      </c>
      <c r="B6" s="63"/>
      <c r="C6" s="63"/>
      <c r="D6" s="63"/>
      <c r="E6" s="63"/>
      <c r="F6" s="63"/>
      <c r="G6" s="64"/>
    </row>
    <row r="7" spans="1:7" ht="12.75" customHeight="1" x14ac:dyDescent="0.2">
      <c r="A7" s="18" t="s">
        <v>2</v>
      </c>
      <c r="B7" s="58" t="s">
        <v>23</v>
      </c>
      <c r="C7" s="55" t="s">
        <v>24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7" x14ac:dyDescent="0.2">
      <c r="A8" s="18" t="s">
        <v>3</v>
      </c>
      <c r="B8" s="59"/>
      <c r="C8" s="56"/>
      <c r="D8" s="3" t="s">
        <v>5</v>
      </c>
      <c r="E8" s="3" t="s">
        <v>5</v>
      </c>
      <c r="F8" s="3" t="s">
        <v>5</v>
      </c>
      <c r="G8" s="3" t="s">
        <v>5</v>
      </c>
    </row>
    <row r="9" spans="1:7" ht="41.25" customHeight="1" thickBot="1" x14ac:dyDescent="0.25">
      <c r="A9" s="2"/>
      <c r="B9" s="60"/>
      <c r="C9" s="57"/>
      <c r="D9" s="11" t="s">
        <v>25</v>
      </c>
      <c r="E9" s="4" t="s">
        <v>26</v>
      </c>
      <c r="F9" s="4" t="s">
        <v>27</v>
      </c>
      <c r="G9" s="4" t="s">
        <v>28</v>
      </c>
    </row>
    <row r="10" spans="1:7" ht="13.5" thickBot="1" x14ac:dyDescent="0.25">
      <c r="A10" s="17" t="s">
        <v>6</v>
      </c>
      <c r="B10" s="32">
        <f t="shared" ref="B10:G10" si="0">+B12+B13+B14</f>
        <v>29024300</v>
      </c>
      <c r="C10" s="32">
        <f t="shared" si="0"/>
        <v>29319115</v>
      </c>
      <c r="D10" s="32">
        <f t="shared" si="0"/>
        <v>6173605</v>
      </c>
      <c r="E10" s="32">
        <f t="shared" si="0"/>
        <v>12626361</v>
      </c>
      <c r="F10" s="32">
        <f t="shared" si="0"/>
        <v>18867150</v>
      </c>
      <c r="G10" s="32">
        <f t="shared" si="0"/>
        <v>0</v>
      </c>
    </row>
    <row r="11" spans="1:7" ht="13.5" thickBot="1" x14ac:dyDescent="0.25">
      <c r="A11" s="5" t="s">
        <v>7</v>
      </c>
      <c r="B11" s="33"/>
      <c r="C11" s="33"/>
      <c r="D11" s="33"/>
      <c r="E11" s="33"/>
      <c r="F11" s="33"/>
      <c r="G11" s="33"/>
    </row>
    <row r="12" spans="1:7" ht="13.5" thickBot="1" x14ac:dyDescent="0.25">
      <c r="A12" s="6" t="s">
        <v>8</v>
      </c>
      <c r="B12" s="33">
        <v>20379000</v>
      </c>
      <c r="C12" s="33">
        <v>21457494</v>
      </c>
      <c r="D12" s="33">
        <v>4888971</v>
      </c>
      <c r="E12" s="33">
        <v>10313264</v>
      </c>
      <c r="F12" s="33">
        <v>15414069</v>
      </c>
      <c r="G12" s="33"/>
    </row>
    <row r="13" spans="1:7" ht="13.5" thickBot="1" x14ac:dyDescent="0.25">
      <c r="A13" s="6" t="s">
        <v>9</v>
      </c>
      <c r="B13" s="33">
        <v>8178100</v>
      </c>
      <c r="C13" s="33">
        <v>7367358</v>
      </c>
      <c r="D13" s="33">
        <v>1248745</v>
      </c>
      <c r="E13" s="33">
        <v>2216908</v>
      </c>
      <c r="F13" s="33">
        <v>3291279</v>
      </c>
      <c r="G13" s="33"/>
    </row>
    <row r="14" spans="1:7" ht="13.5" thickBot="1" x14ac:dyDescent="0.25">
      <c r="A14" s="6" t="s">
        <v>10</v>
      </c>
      <c r="B14" s="33">
        <v>467200</v>
      </c>
      <c r="C14" s="33">
        <v>494263</v>
      </c>
      <c r="D14" s="33">
        <v>35889</v>
      </c>
      <c r="E14" s="33">
        <v>96189</v>
      </c>
      <c r="F14" s="33">
        <v>161802</v>
      </c>
      <c r="G14" s="33"/>
    </row>
    <row r="15" spans="1:7" ht="13.5" thickBot="1" x14ac:dyDescent="0.25">
      <c r="A15" s="5"/>
      <c r="B15" s="33"/>
      <c r="C15" s="33"/>
      <c r="D15" s="33"/>
      <c r="E15" s="33"/>
      <c r="F15" s="33"/>
      <c r="G15" s="33"/>
    </row>
    <row r="16" spans="1:7" s="14" customFormat="1" ht="26.25" thickBot="1" x14ac:dyDescent="0.25">
      <c r="A16" s="17" t="s">
        <v>11</v>
      </c>
      <c r="B16" s="32">
        <f t="shared" ref="B16:G16" si="1">+SUM(B17:B34)</f>
        <v>1891600</v>
      </c>
      <c r="C16" s="32">
        <f t="shared" si="1"/>
        <v>14414283</v>
      </c>
      <c r="D16" s="32">
        <f t="shared" si="1"/>
        <v>1662400</v>
      </c>
      <c r="E16" s="32">
        <f t="shared" si="1"/>
        <v>6039422</v>
      </c>
      <c r="F16" s="32">
        <f t="shared" si="1"/>
        <v>12490817</v>
      </c>
      <c r="G16" s="32">
        <f t="shared" si="1"/>
        <v>0</v>
      </c>
    </row>
    <row r="17" spans="1:10" ht="13.5" thickBot="1" x14ac:dyDescent="0.25">
      <c r="A17" s="5" t="s">
        <v>17</v>
      </c>
      <c r="B17" s="33"/>
      <c r="C17" s="33"/>
      <c r="D17" s="33"/>
      <c r="E17" s="33"/>
      <c r="F17" s="33"/>
      <c r="G17" s="33"/>
    </row>
    <row r="18" spans="1:10" ht="13.5" hidden="1" thickBot="1" x14ac:dyDescent="0.25">
      <c r="A18" s="5" t="s">
        <v>42</v>
      </c>
      <c r="B18" s="33"/>
      <c r="C18" s="33"/>
      <c r="D18" s="33"/>
      <c r="E18" s="33"/>
      <c r="F18" s="33"/>
      <c r="G18" s="33"/>
    </row>
    <row r="19" spans="1:10" s="42" customFormat="1" ht="39" thickBot="1" x14ac:dyDescent="0.25">
      <c r="A19" s="41" t="s">
        <v>43</v>
      </c>
      <c r="B19" s="40">
        <v>794900</v>
      </c>
      <c r="C19" s="40">
        <v>782590</v>
      </c>
      <c r="D19" s="40">
        <v>375</v>
      </c>
      <c r="E19" s="40">
        <v>8230</v>
      </c>
      <c r="F19" s="40">
        <v>60544</v>
      </c>
      <c r="G19" s="40"/>
    </row>
    <row r="20" spans="1:10" s="42" customFormat="1" ht="39" thickBot="1" x14ac:dyDescent="0.25">
      <c r="A20" s="41" t="s">
        <v>44</v>
      </c>
      <c r="B20" s="40">
        <v>165000</v>
      </c>
      <c r="C20" s="40">
        <v>139876</v>
      </c>
      <c r="D20" s="40">
        <v>0</v>
      </c>
      <c r="E20" s="40"/>
      <c r="F20" s="40">
        <v>6098</v>
      </c>
      <c r="G20" s="40"/>
    </row>
    <row r="21" spans="1:10" s="42" customFormat="1" ht="51.75" thickBot="1" x14ac:dyDescent="0.25">
      <c r="A21" s="41" t="s">
        <v>45</v>
      </c>
      <c r="B21" s="40">
        <v>850500</v>
      </c>
      <c r="C21" s="40">
        <v>837329</v>
      </c>
      <c r="D21" s="40">
        <v>0</v>
      </c>
      <c r="E21" s="40">
        <v>30237</v>
      </c>
      <c r="F21" s="40">
        <v>382025</v>
      </c>
      <c r="G21" s="40"/>
    </row>
    <row r="22" spans="1:10" s="42" customFormat="1" ht="26.25" thickBot="1" x14ac:dyDescent="0.25">
      <c r="A22" s="41" t="s">
        <v>46</v>
      </c>
      <c r="B22" s="40">
        <v>81200</v>
      </c>
      <c r="C22" s="40">
        <v>79942</v>
      </c>
      <c r="D22" s="40">
        <v>1242</v>
      </c>
      <c r="E22" s="40">
        <v>1293</v>
      </c>
      <c r="F22" s="40">
        <v>1293</v>
      </c>
      <c r="G22" s="40"/>
    </row>
    <row r="23" spans="1:10" s="42" customFormat="1" ht="26.25" thickBot="1" x14ac:dyDescent="0.25">
      <c r="A23" s="41" t="s">
        <v>49</v>
      </c>
      <c r="B23" s="40">
        <v>0</v>
      </c>
      <c r="C23" s="40">
        <v>179652</v>
      </c>
      <c r="D23" s="40">
        <v>179652</v>
      </c>
      <c r="E23" s="40">
        <v>179652</v>
      </c>
      <c r="F23" s="40">
        <v>179652</v>
      </c>
      <c r="G23" s="40"/>
    </row>
    <row r="24" spans="1:10" s="42" customFormat="1" ht="13.5" thickBot="1" x14ac:dyDescent="0.25">
      <c r="A24" s="41" t="s">
        <v>53</v>
      </c>
      <c r="B24" s="40"/>
      <c r="C24" s="40">
        <v>7338957</v>
      </c>
      <c r="D24" s="40">
        <v>1358449</v>
      </c>
      <c r="E24" s="40">
        <v>4516151</v>
      </c>
      <c r="F24" s="40">
        <v>7339669</v>
      </c>
      <c r="G24" s="40"/>
    </row>
    <row r="25" spans="1:10" s="42" customFormat="1" ht="26.25" thickBot="1" x14ac:dyDescent="0.25">
      <c r="A25" s="41" t="s">
        <v>52</v>
      </c>
      <c r="B25" s="40">
        <v>0</v>
      </c>
      <c r="C25" s="40">
        <v>1200000</v>
      </c>
      <c r="D25" s="40">
        <v>0</v>
      </c>
      <c r="E25" s="40">
        <v>188952</v>
      </c>
      <c r="F25" s="40">
        <v>188952</v>
      </c>
      <c r="G25" s="40"/>
    </row>
    <row r="26" spans="1:10" s="42" customFormat="1" ht="26.25" thickBot="1" x14ac:dyDescent="0.25">
      <c r="A26" s="41" t="s">
        <v>51</v>
      </c>
      <c r="B26" s="40"/>
      <c r="C26" s="40">
        <v>3577879</v>
      </c>
      <c r="D26" s="40"/>
      <c r="E26" s="40">
        <v>835596</v>
      </c>
      <c r="F26" s="40">
        <v>3572485</v>
      </c>
      <c r="G26" s="40"/>
      <c r="J26" s="43"/>
    </row>
    <row r="27" spans="1:10" s="42" customFormat="1" ht="13.5" thickBot="1" x14ac:dyDescent="0.25">
      <c r="A27" s="41" t="s">
        <v>50</v>
      </c>
      <c r="B27" s="40">
        <v>0</v>
      </c>
      <c r="C27" s="40">
        <v>278058</v>
      </c>
      <c r="D27" s="40">
        <v>122682</v>
      </c>
      <c r="E27" s="40">
        <v>279311</v>
      </c>
      <c r="F27" s="40">
        <v>760099</v>
      </c>
      <c r="G27" s="40"/>
    </row>
    <row r="28" spans="1:10" ht="13.5" hidden="1" thickBot="1" x14ac:dyDescent="0.25">
      <c r="A28" s="5"/>
      <c r="B28" s="33"/>
      <c r="C28" s="33"/>
      <c r="D28" s="33"/>
      <c r="E28" s="33"/>
      <c r="F28" s="33"/>
      <c r="G28" s="33"/>
    </row>
    <row r="29" spans="1:10" ht="13.5" hidden="1" thickBot="1" x14ac:dyDescent="0.25">
      <c r="A29" s="5"/>
      <c r="B29" s="33"/>
      <c r="C29" s="33"/>
      <c r="D29" s="33"/>
      <c r="E29" s="33"/>
      <c r="F29" s="33"/>
      <c r="G29" s="33"/>
    </row>
    <row r="30" spans="1:10" ht="13.5" hidden="1" thickBot="1" x14ac:dyDescent="0.25">
      <c r="A30" s="5"/>
      <c r="B30" s="33"/>
      <c r="C30" s="33"/>
      <c r="D30" s="33"/>
      <c r="E30" s="33"/>
      <c r="F30" s="33"/>
      <c r="G30" s="33"/>
    </row>
    <row r="31" spans="1:10" ht="26.25" hidden="1" thickBot="1" x14ac:dyDescent="0.25">
      <c r="A31" s="5" t="s">
        <v>47</v>
      </c>
      <c r="B31" s="33"/>
      <c r="C31" s="33"/>
      <c r="D31" s="33"/>
      <c r="E31" s="33"/>
      <c r="F31" s="33"/>
      <c r="G31" s="33"/>
    </row>
    <row r="32" spans="1:10" ht="26.25" hidden="1" thickBot="1" x14ac:dyDescent="0.25">
      <c r="A32" s="5" t="s">
        <v>48</v>
      </c>
      <c r="B32" s="33"/>
      <c r="C32" s="33"/>
      <c r="D32" s="33"/>
      <c r="E32" s="33"/>
      <c r="F32" s="33"/>
      <c r="G32" s="33"/>
    </row>
    <row r="33" spans="1:7" ht="39" hidden="1" thickBot="1" x14ac:dyDescent="0.25">
      <c r="A33" s="5" t="s">
        <v>54</v>
      </c>
      <c r="B33" s="33"/>
      <c r="C33" s="33"/>
      <c r="D33" s="33"/>
      <c r="E33" s="33"/>
      <c r="F33" s="33"/>
      <c r="G33" s="33"/>
    </row>
    <row r="34" spans="1:7" ht="13.5" thickBot="1" x14ac:dyDescent="0.25">
      <c r="A34" s="5"/>
      <c r="B34" s="33"/>
      <c r="C34" s="33"/>
      <c r="D34" s="33"/>
      <c r="E34" s="33"/>
      <c r="F34" s="33"/>
      <c r="G34" s="33"/>
    </row>
    <row r="35" spans="1:7" ht="13.5" thickBot="1" x14ac:dyDescent="0.25">
      <c r="A35" s="17" t="s">
        <v>12</v>
      </c>
      <c r="B35" s="32">
        <f t="shared" ref="B35:G35" si="2">+B16+B10</f>
        <v>30915900</v>
      </c>
      <c r="C35" s="32">
        <f t="shared" si="2"/>
        <v>43733398</v>
      </c>
      <c r="D35" s="32">
        <f t="shared" si="2"/>
        <v>7836005</v>
      </c>
      <c r="E35" s="32">
        <f t="shared" si="2"/>
        <v>18665783</v>
      </c>
      <c r="F35" s="32">
        <f t="shared" si="2"/>
        <v>31357967</v>
      </c>
      <c r="G35" s="32">
        <f t="shared" si="2"/>
        <v>0</v>
      </c>
    </row>
    <row r="36" spans="1:7" ht="13.5" thickBot="1" x14ac:dyDescent="0.25">
      <c r="A36" s="5"/>
      <c r="B36" s="33"/>
      <c r="C36" s="33"/>
      <c r="D36" s="33"/>
      <c r="E36" s="33"/>
      <c r="F36" s="33"/>
      <c r="G36" s="33"/>
    </row>
    <row r="37" spans="1:7" ht="13.5" thickBot="1" x14ac:dyDescent="0.25">
      <c r="A37" s="5" t="s">
        <v>13</v>
      </c>
      <c r="B37" s="34">
        <v>931</v>
      </c>
      <c r="C37" s="34">
        <v>931</v>
      </c>
      <c r="D37" s="34">
        <v>851</v>
      </c>
      <c r="E37" s="34">
        <v>852</v>
      </c>
      <c r="F37" s="34">
        <v>832</v>
      </c>
      <c r="G37" s="34"/>
    </row>
    <row r="38" spans="1:7" ht="15.75" x14ac:dyDescent="0.2">
      <c r="A38" s="7"/>
    </row>
    <row r="39" spans="1:7" x14ac:dyDescent="0.2">
      <c r="A39" s="65" t="s">
        <v>29</v>
      </c>
      <c r="B39" s="66"/>
      <c r="C39" s="66"/>
      <c r="D39" s="66"/>
      <c r="E39" s="66"/>
      <c r="F39" s="66"/>
      <c r="G39" s="66"/>
    </row>
    <row r="40" spans="1:7" x14ac:dyDescent="0.2">
      <c r="A40" s="66"/>
      <c r="B40" s="66"/>
      <c r="C40" s="66"/>
      <c r="D40" s="66"/>
      <c r="E40" s="66"/>
      <c r="F40" s="66"/>
      <c r="G40" s="66"/>
    </row>
    <row r="42" spans="1:7" ht="15.75" x14ac:dyDescent="0.2">
      <c r="A42" s="7"/>
    </row>
  </sheetData>
  <mergeCells count="7">
    <mergeCell ref="A39:G40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2"/>
  <sheetViews>
    <sheetView zoomScaleNormal="100" workbookViewId="0">
      <selection activeCell="F46" sqref="F46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6.3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8" t="s">
        <v>0</v>
      </c>
      <c r="B3" s="48"/>
      <c r="C3" s="48"/>
      <c r="D3" s="48"/>
      <c r="E3" s="48"/>
      <c r="F3" s="48"/>
      <c r="G3" s="48"/>
    </row>
    <row r="4" spans="1:7" ht="15.75" x14ac:dyDescent="0.2">
      <c r="A4" s="49" t="s">
        <v>85</v>
      </c>
      <c r="B4" s="49"/>
      <c r="C4" s="49"/>
      <c r="D4" s="49"/>
      <c r="E4" s="49"/>
      <c r="F4" s="49"/>
      <c r="G4" s="49"/>
    </row>
    <row r="5" spans="1:7" ht="13.5" thickBot="1" x14ac:dyDescent="0.25">
      <c r="A5" s="61" t="s">
        <v>1</v>
      </c>
      <c r="B5" s="61"/>
      <c r="C5" s="61"/>
      <c r="D5" s="61"/>
      <c r="E5" s="61"/>
      <c r="F5" s="61"/>
      <c r="G5" s="61"/>
    </row>
    <row r="6" spans="1:7" ht="13.5" thickBot="1" x14ac:dyDescent="0.25">
      <c r="A6" s="62" t="s">
        <v>36</v>
      </c>
      <c r="B6" s="63"/>
      <c r="C6" s="63"/>
      <c r="D6" s="63"/>
      <c r="E6" s="63"/>
      <c r="F6" s="63"/>
      <c r="G6" s="64"/>
    </row>
    <row r="7" spans="1:7" ht="12.75" customHeight="1" x14ac:dyDescent="0.2">
      <c r="A7" s="18" t="s">
        <v>2</v>
      </c>
      <c r="B7" s="58" t="s">
        <v>23</v>
      </c>
      <c r="C7" s="55" t="s">
        <v>24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7" x14ac:dyDescent="0.2">
      <c r="A8" s="18" t="s">
        <v>3</v>
      </c>
      <c r="B8" s="59"/>
      <c r="C8" s="56"/>
      <c r="D8" s="3" t="s">
        <v>5</v>
      </c>
      <c r="E8" s="3" t="s">
        <v>5</v>
      </c>
      <c r="F8" s="3" t="s">
        <v>5</v>
      </c>
      <c r="G8" s="3" t="s">
        <v>5</v>
      </c>
    </row>
    <row r="9" spans="1:7" ht="41.25" customHeight="1" thickBot="1" x14ac:dyDescent="0.25">
      <c r="A9" s="2"/>
      <c r="B9" s="60"/>
      <c r="C9" s="57"/>
      <c r="D9" s="11" t="s">
        <v>25</v>
      </c>
      <c r="E9" s="4" t="s">
        <v>26</v>
      </c>
      <c r="F9" s="4" t="s">
        <v>27</v>
      </c>
      <c r="G9" s="4" t="s">
        <v>28</v>
      </c>
    </row>
    <row r="10" spans="1:7" ht="13.5" thickBot="1" x14ac:dyDescent="0.25">
      <c r="A10" s="17" t="s">
        <v>6</v>
      </c>
      <c r="B10" s="32">
        <f t="shared" ref="B10:G10" si="0">+B12+B13+B14</f>
        <v>269200</v>
      </c>
      <c r="C10" s="32">
        <f t="shared" si="0"/>
        <v>267043</v>
      </c>
      <c r="D10" s="32">
        <f t="shared" si="0"/>
        <v>68887</v>
      </c>
      <c r="E10" s="32">
        <f t="shared" si="0"/>
        <v>136444</v>
      </c>
      <c r="F10" s="32">
        <f t="shared" si="0"/>
        <v>203352</v>
      </c>
      <c r="G10" s="32">
        <f t="shared" si="0"/>
        <v>0</v>
      </c>
    </row>
    <row r="11" spans="1:7" ht="13.5" thickBot="1" x14ac:dyDescent="0.25">
      <c r="A11" s="5" t="s">
        <v>7</v>
      </c>
      <c r="B11" s="33"/>
      <c r="C11" s="33"/>
      <c r="D11" s="33"/>
      <c r="E11" s="33"/>
      <c r="F11" s="33"/>
      <c r="G11" s="33"/>
    </row>
    <row r="12" spans="1:7" ht="13.5" thickBot="1" x14ac:dyDescent="0.25">
      <c r="A12" s="6" t="s">
        <v>8</v>
      </c>
      <c r="B12" s="33">
        <v>242200</v>
      </c>
      <c r="C12" s="33">
        <v>242200</v>
      </c>
      <c r="D12" s="33">
        <v>67352</v>
      </c>
      <c r="E12" s="33">
        <v>133508</v>
      </c>
      <c r="F12" s="33">
        <v>200032</v>
      </c>
      <c r="G12" s="33"/>
    </row>
    <row r="13" spans="1:7" ht="13.5" thickBot="1" x14ac:dyDescent="0.25">
      <c r="A13" s="6" t="s">
        <v>9</v>
      </c>
      <c r="B13" s="33">
        <v>27000</v>
      </c>
      <c r="C13" s="33">
        <v>24843</v>
      </c>
      <c r="D13" s="33">
        <v>1535</v>
      </c>
      <c r="E13" s="33">
        <v>2936</v>
      </c>
      <c r="F13" s="33">
        <v>3320</v>
      </c>
      <c r="G13" s="33"/>
    </row>
    <row r="14" spans="1:7" ht="13.5" thickBot="1" x14ac:dyDescent="0.25">
      <c r="A14" s="6" t="s">
        <v>10</v>
      </c>
      <c r="B14" s="33"/>
      <c r="C14" s="33"/>
      <c r="D14" s="33"/>
      <c r="E14" s="33"/>
      <c r="F14" s="33"/>
      <c r="G14" s="33"/>
    </row>
    <row r="15" spans="1:7" ht="13.5" thickBot="1" x14ac:dyDescent="0.25">
      <c r="A15" s="5"/>
      <c r="B15" s="33"/>
      <c r="C15" s="33"/>
      <c r="D15" s="33"/>
      <c r="E15" s="33"/>
      <c r="F15" s="33"/>
      <c r="G15" s="33"/>
    </row>
    <row r="16" spans="1:7" s="14" customFormat="1" ht="26.25" thickBot="1" x14ac:dyDescent="0.25">
      <c r="A16" s="17" t="s">
        <v>11</v>
      </c>
      <c r="B16" s="32">
        <f t="shared" ref="B16:G16" si="1">+SUM(B17:B34)</f>
        <v>38770000</v>
      </c>
      <c r="C16" s="32">
        <f t="shared" si="1"/>
        <v>49475990</v>
      </c>
      <c r="D16" s="32">
        <f t="shared" si="1"/>
        <v>17530629</v>
      </c>
      <c r="E16" s="32">
        <f t="shared" si="1"/>
        <v>31549484</v>
      </c>
      <c r="F16" s="32">
        <f t="shared" si="1"/>
        <v>40797684</v>
      </c>
      <c r="G16" s="32">
        <f t="shared" si="1"/>
        <v>0</v>
      </c>
    </row>
    <row r="17" spans="1:7" ht="13.5" thickBot="1" x14ac:dyDescent="0.25">
      <c r="A17" s="5" t="s">
        <v>17</v>
      </c>
      <c r="B17" s="33"/>
      <c r="C17" s="33"/>
      <c r="D17" s="33"/>
      <c r="E17" s="33"/>
      <c r="F17" s="33"/>
      <c r="G17" s="33"/>
    </row>
    <row r="18" spans="1:7" ht="13.5" hidden="1" thickBot="1" x14ac:dyDescent="0.25">
      <c r="A18" s="5" t="s">
        <v>42</v>
      </c>
      <c r="B18" s="33"/>
      <c r="C18" s="33"/>
      <c r="D18" s="33"/>
      <c r="E18" s="33"/>
      <c r="F18" s="33"/>
      <c r="G18" s="33"/>
    </row>
    <row r="19" spans="1:7" ht="39" hidden="1" thickBot="1" x14ac:dyDescent="0.25">
      <c r="A19" s="5" t="s">
        <v>43</v>
      </c>
      <c r="B19" s="33"/>
      <c r="C19" s="33"/>
      <c r="D19" s="33"/>
      <c r="E19" s="33"/>
      <c r="F19" s="33"/>
      <c r="G19" s="33"/>
    </row>
    <row r="20" spans="1:7" ht="39" hidden="1" thickBot="1" x14ac:dyDescent="0.25">
      <c r="A20" s="5" t="s">
        <v>44</v>
      </c>
      <c r="B20" s="33"/>
      <c r="C20" s="33"/>
      <c r="D20" s="33"/>
      <c r="E20" s="33"/>
      <c r="F20" s="33"/>
      <c r="G20" s="33"/>
    </row>
    <row r="21" spans="1:7" ht="51.75" hidden="1" thickBot="1" x14ac:dyDescent="0.25">
      <c r="A21" s="5" t="s">
        <v>45</v>
      </c>
      <c r="B21" s="33"/>
      <c r="C21" s="33"/>
      <c r="D21" s="33"/>
      <c r="E21" s="33"/>
      <c r="F21" s="33"/>
      <c r="G21" s="33"/>
    </row>
    <row r="22" spans="1:7" ht="26.25" hidden="1" thickBot="1" x14ac:dyDescent="0.25">
      <c r="A22" s="5" t="s">
        <v>46</v>
      </c>
      <c r="B22" s="33"/>
      <c r="C22" s="33"/>
      <c r="D22" s="33"/>
      <c r="E22" s="33"/>
      <c r="F22" s="33"/>
      <c r="G22" s="33"/>
    </row>
    <row r="23" spans="1:7" ht="26.25" hidden="1" thickBot="1" x14ac:dyDescent="0.25">
      <c r="A23" s="5" t="s">
        <v>49</v>
      </c>
      <c r="B23" s="33"/>
      <c r="C23" s="33"/>
      <c r="D23" s="33"/>
      <c r="E23" s="33"/>
      <c r="F23" s="33"/>
      <c r="G23" s="33"/>
    </row>
    <row r="24" spans="1:7" ht="13.5" hidden="1" thickBot="1" x14ac:dyDescent="0.25">
      <c r="A24" s="5" t="s">
        <v>53</v>
      </c>
      <c r="B24" s="33"/>
      <c r="C24" s="33"/>
      <c r="D24" s="33"/>
      <c r="E24" s="33"/>
      <c r="F24" s="33"/>
      <c r="G24" s="33"/>
    </row>
    <row r="25" spans="1:7" ht="26.25" hidden="1" thickBot="1" x14ac:dyDescent="0.25">
      <c r="A25" s="5" t="s">
        <v>52</v>
      </c>
      <c r="B25" s="33"/>
      <c r="C25" s="33"/>
      <c r="D25" s="33"/>
      <c r="E25" s="33"/>
      <c r="F25" s="33"/>
      <c r="G25" s="33"/>
    </row>
    <row r="26" spans="1:7" ht="26.25" hidden="1" thickBot="1" x14ac:dyDescent="0.25">
      <c r="A26" s="5" t="s">
        <v>51</v>
      </c>
      <c r="B26" s="33"/>
      <c r="C26" s="33"/>
      <c r="D26" s="33"/>
      <c r="E26" s="33"/>
      <c r="F26" s="33"/>
      <c r="G26" s="33"/>
    </row>
    <row r="27" spans="1:7" ht="13.5" hidden="1" thickBot="1" x14ac:dyDescent="0.25">
      <c r="A27" s="5" t="s">
        <v>50</v>
      </c>
      <c r="B27" s="33"/>
      <c r="C27" s="33"/>
      <c r="D27" s="33"/>
      <c r="E27" s="33"/>
      <c r="F27" s="33"/>
      <c r="G27" s="33"/>
    </row>
    <row r="28" spans="1:7" ht="13.5" hidden="1" thickBot="1" x14ac:dyDescent="0.25">
      <c r="A28" s="5"/>
      <c r="B28" s="33"/>
      <c r="C28" s="33"/>
      <c r="D28" s="33"/>
      <c r="E28" s="33"/>
      <c r="F28" s="33"/>
      <c r="G28" s="33"/>
    </row>
    <row r="29" spans="1:7" ht="13.5" hidden="1" thickBot="1" x14ac:dyDescent="0.25">
      <c r="A29" s="5"/>
      <c r="B29" s="33"/>
      <c r="C29" s="33"/>
      <c r="D29" s="33"/>
      <c r="E29" s="33"/>
      <c r="F29" s="33"/>
      <c r="G29" s="33"/>
    </row>
    <row r="30" spans="1:7" ht="13.5" hidden="1" thickBot="1" x14ac:dyDescent="0.25">
      <c r="A30" s="5"/>
      <c r="B30" s="33"/>
      <c r="C30" s="33"/>
      <c r="D30" s="33"/>
      <c r="E30" s="33"/>
      <c r="F30" s="33"/>
      <c r="G30" s="33"/>
    </row>
    <row r="31" spans="1:7" ht="26.25" thickBot="1" x14ac:dyDescent="0.25">
      <c r="A31" s="5" t="s">
        <v>47</v>
      </c>
      <c r="B31" s="33">
        <v>38770000</v>
      </c>
      <c r="C31" s="33">
        <v>49475990</v>
      </c>
      <c r="D31" s="33">
        <v>17530629</v>
      </c>
      <c r="E31" s="33">
        <v>31549484</v>
      </c>
      <c r="F31" s="33">
        <v>40797684</v>
      </c>
      <c r="G31" s="33"/>
    </row>
    <row r="32" spans="1:7" ht="26.25" hidden="1" thickBot="1" x14ac:dyDescent="0.25">
      <c r="A32" s="5" t="s">
        <v>48</v>
      </c>
      <c r="B32" s="33"/>
      <c r="C32" s="33"/>
      <c r="D32" s="33"/>
      <c r="E32" s="33"/>
      <c r="F32" s="33"/>
      <c r="G32" s="33"/>
    </row>
    <row r="33" spans="1:7" ht="39" hidden="1" thickBot="1" x14ac:dyDescent="0.25">
      <c r="A33" s="5" t="s">
        <v>54</v>
      </c>
      <c r="B33" s="33"/>
      <c r="C33" s="33"/>
      <c r="D33" s="33"/>
      <c r="E33" s="33"/>
      <c r="F33" s="33"/>
      <c r="G33" s="33"/>
    </row>
    <row r="34" spans="1:7" ht="13.5" thickBot="1" x14ac:dyDescent="0.25">
      <c r="A34" s="5"/>
      <c r="B34" s="33"/>
      <c r="C34" s="33"/>
      <c r="D34" s="33"/>
      <c r="E34" s="33"/>
      <c r="F34" s="33"/>
      <c r="G34" s="33"/>
    </row>
    <row r="35" spans="1:7" ht="13.5" thickBot="1" x14ac:dyDescent="0.25">
      <c r="A35" s="17" t="s">
        <v>12</v>
      </c>
      <c r="B35" s="32">
        <f t="shared" ref="B35:G35" si="2">+B16+B10</f>
        <v>39039200</v>
      </c>
      <c r="C35" s="32">
        <f t="shared" si="2"/>
        <v>49743033</v>
      </c>
      <c r="D35" s="32">
        <f t="shared" si="2"/>
        <v>17599516</v>
      </c>
      <c r="E35" s="32">
        <f t="shared" si="2"/>
        <v>31685928</v>
      </c>
      <c r="F35" s="32">
        <f t="shared" si="2"/>
        <v>41001036</v>
      </c>
      <c r="G35" s="32">
        <f t="shared" si="2"/>
        <v>0</v>
      </c>
    </row>
    <row r="36" spans="1:7" ht="13.5" thickBot="1" x14ac:dyDescent="0.25">
      <c r="A36" s="5"/>
      <c r="B36" s="33"/>
      <c r="C36" s="33"/>
      <c r="D36" s="33"/>
      <c r="E36" s="33"/>
      <c r="F36" s="33"/>
      <c r="G36" s="33"/>
    </row>
    <row r="37" spans="1:7" ht="13.5" thickBot="1" x14ac:dyDescent="0.25">
      <c r="A37" s="5" t="s">
        <v>13</v>
      </c>
      <c r="B37" s="34">
        <v>5</v>
      </c>
      <c r="C37" s="34">
        <v>5</v>
      </c>
      <c r="D37" s="34">
        <v>5</v>
      </c>
      <c r="E37" s="34">
        <v>5</v>
      </c>
      <c r="F37" s="34">
        <v>5</v>
      </c>
      <c r="G37" s="34"/>
    </row>
    <row r="38" spans="1:7" ht="15.75" x14ac:dyDescent="0.2">
      <c r="A38" s="7"/>
    </row>
    <row r="39" spans="1:7" x14ac:dyDescent="0.2">
      <c r="A39" s="65" t="s">
        <v>29</v>
      </c>
      <c r="B39" s="66"/>
      <c r="C39" s="66"/>
      <c r="D39" s="66"/>
      <c r="E39" s="66"/>
      <c r="F39" s="66"/>
      <c r="G39" s="66"/>
    </row>
    <row r="40" spans="1:7" x14ac:dyDescent="0.2">
      <c r="A40" s="66"/>
      <c r="B40" s="66"/>
      <c r="C40" s="66"/>
      <c r="D40" s="66"/>
      <c r="E40" s="66"/>
      <c r="F40" s="66"/>
      <c r="G40" s="66"/>
    </row>
    <row r="42" spans="1:7" ht="15.75" x14ac:dyDescent="0.2">
      <c r="A42" s="7"/>
    </row>
  </sheetData>
  <mergeCells count="7">
    <mergeCell ref="A39:G40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2"/>
  <sheetViews>
    <sheetView zoomScaleNormal="100" workbookViewId="0">
      <selection activeCell="F52" sqref="F52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6.3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8" t="s">
        <v>0</v>
      </c>
      <c r="B3" s="48"/>
      <c r="C3" s="48"/>
      <c r="D3" s="48"/>
      <c r="E3" s="48"/>
      <c r="F3" s="48"/>
      <c r="G3" s="48"/>
    </row>
    <row r="4" spans="1:7" ht="15.75" x14ac:dyDescent="0.2">
      <c r="A4" s="49" t="s">
        <v>85</v>
      </c>
      <c r="B4" s="49"/>
      <c r="C4" s="49"/>
      <c r="D4" s="49"/>
      <c r="E4" s="49"/>
      <c r="F4" s="49"/>
      <c r="G4" s="49"/>
    </row>
    <row r="5" spans="1:7" ht="13.5" thickBot="1" x14ac:dyDescent="0.25">
      <c r="A5" s="61" t="s">
        <v>1</v>
      </c>
      <c r="B5" s="61"/>
      <c r="C5" s="61"/>
      <c r="D5" s="61"/>
      <c r="E5" s="61"/>
      <c r="F5" s="61"/>
      <c r="G5" s="61"/>
    </row>
    <row r="6" spans="1:7" ht="13.5" thickBot="1" x14ac:dyDescent="0.25">
      <c r="A6" s="62" t="s">
        <v>38</v>
      </c>
      <c r="B6" s="63"/>
      <c r="C6" s="63"/>
      <c r="D6" s="63"/>
      <c r="E6" s="63"/>
      <c r="F6" s="63"/>
      <c r="G6" s="64"/>
    </row>
    <row r="7" spans="1:7" ht="12.75" customHeight="1" x14ac:dyDescent="0.2">
      <c r="A7" s="18" t="s">
        <v>2</v>
      </c>
      <c r="B7" s="58" t="s">
        <v>23</v>
      </c>
      <c r="C7" s="55" t="s">
        <v>24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7" x14ac:dyDescent="0.2">
      <c r="A8" s="18" t="s">
        <v>3</v>
      </c>
      <c r="B8" s="59"/>
      <c r="C8" s="56"/>
      <c r="D8" s="3" t="s">
        <v>5</v>
      </c>
      <c r="E8" s="3" t="s">
        <v>5</v>
      </c>
      <c r="F8" s="3" t="s">
        <v>5</v>
      </c>
      <c r="G8" s="3" t="s">
        <v>5</v>
      </c>
    </row>
    <row r="9" spans="1:7" ht="41.25" customHeight="1" thickBot="1" x14ac:dyDescent="0.25">
      <c r="A9" s="2"/>
      <c r="B9" s="60"/>
      <c r="C9" s="57"/>
      <c r="D9" s="11" t="s">
        <v>25</v>
      </c>
      <c r="E9" s="4" t="s">
        <v>26</v>
      </c>
      <c r="F9" s="4" t="s">
        <v>27</v>
      </c>
      <c r="G9" s="4" t="s">
        <v>28</v>
      </c>
    </row>
    <row r="10" spans="1:7" ht="13.5" thickBot="1" x14ac:dyDescent="0.25">
      <c r="A10" s="17" t="s">
        <v>6</v>
      </c>
      <c r="B10" s="32">
        <f t="shared" ref="B10:G10" si="0">+B12+B13+B14</f>
        <v>8121000</v>
      </c>
      <c r="C10" s="32">
        <f t="shared" si="0"/>
        <v>8072338</v>
      </c>
      <c r="D10" s="32">
        <f t="shared" si="0"/>
        <v>2020288</v>
      </c>
      <c r="E10" s="32">
        <f t="shared" si="0"/>
        <v>3999469</v>
      </c>
      <c r="F10" s="32">
        <f t="shared" si="0"/>
        <v>5949411</v>
      </c>
      <c r="G10" s="32">
        <f t="shared" si="0"/>
        <v>0</v>
      </c>
    </row>
    <row r="11" spans="1:7" ht="13.5" thickBot="1" x14ac:dyDescent="0.25">
      <c r="A11" s="5" t="s">
        <v>7</v>
      </c>
      <c r="B11" s="33"/>
      <c r="C11" s="33"/>
      <c r="D11" s="33"/>
      <c r="E11" s="33"/>
      <c r="F11" s="33"/>
      <c r="G11" s="33"/>
    </row>
    <row r="12" spans="1:7" ht="13.5" thickBot="1" x14ac:dyDescent="0.25">
      <c r="A12" s="6" t="s">
        <v>8</v>
      </c>
      <c r="B12" s="33">
        <v>7086000</v>
      </c>
      <c r="C12" s="33">
        <v>7089417</v>
      </c>
      <c r="D12" s="33">
        <v>1761400</v>
      </c>
      <c r="E12" s="33">
        <v>3427976</v>
      </c>
      <c r="F12" s="33">
        <v>5280551</v>
      </c>
      <c r="G12" s="33"/>
    </row>
    <row r="13" spans="1:7" ht="13.5" thickBot="1" x14ac:dyDescent="0.25">
      <c r="A13" s="6" t="s">
        <v>9</v>
      </c>
      <c r="B13" s="33">
        <v>710000</v>
      </c>
      <c r="C13" s="33">
        <v>892896</v>
      </c>
      <c r="D13" s="33">
        <v>248788</v>
      </c>
      <c r="E13" s="33">
        <v>549668</v>
      </c>
      <c r="F13" s="33">
        <v>645406</v>
      </c>
      <c r="G13" s="33"/>
    </row>
    <row r="14" spans="1:7" ht="13.5" thickBot="1" x14ac:dyDescent="0.25">
      <c r="A14" s="6" t="s">
        <v>10</v>
      </c>
      <c r="B14" s="33">
        <v>325000</v>
      </c>
      <c r="C14" s="33">
        <v>90025</v>
      </c>
      <c r="D14" s="33">
        <v>10100</v>
      </c>
      <c r="E14" s="33">
        <v>21825</v>
      </c>
      <c r="F14" s="33">
        <v>23454</v>
      </c>
      <c r="G14" s="33"/>
    </row>
    <row r="15" spans="1:7" ht="13.5" thickBot="1" x14ac:dyDescent="0.25">
      <c r="A15" s="5"/>
      <c r="B15" s="33"/>
      <c r="C15" s="33"/>
      <c r="D15" s="33"/>
      <c r="E15" s="33"/>
      <c r="F15" s="33"/>
      <c r="G15" s="33"/>
    </row>
    <row r="16" spans="1:7" s="14" customFormat="1" ht="26.25" thickBot="1" x14ac:dyDescent="0.25">
      <c r="A16" s="17" t="s">
        <v>11</v>
      </c>
      <c r="B16" s="32">
        <f t="shared" ref="B16:G16" si="1">+SUM(B17:B34)</f>
        <v>0</v>
      </c>
      <c r="C16" s="32">
        <f t="shared" si="1"/>
        <v>0</v>
      </c>
      <c r="D16" s="32">
        <f t="shared" si="1"/>
        <v>0</v>
      </c>
      <c r="E16" s="32">
        <f t="shared" si="1"/>
        <v>0</v>
      </c>
      <c r="F16" s="32">
        <f t="shared" si="1"/>
        <v>0</v>
      </c>
      <c r="G16" s="32">
        <f t="shared" si="1"/>
        <v>0</v>
      </c>
    </row>
    <row r="17" spans="1:7" ht="13.5" thickBot="1" x14ac:dyDescent="0.25">
      <c r="A17" s="5" t="s">
        <v>17</v>
      </c>
      <c r="B17" s="33"/>
      <c r="C17" s="33"/>
      <c r="D17" s="33"/>
      <c r="E17" s="33"/>
      <c r="F17" s="33"/>
      <c r="G17" s="33"/>
    </row>
    <row r="18" spans="1:7" ht="13.5" hidden="1" thickBot="1" x14ac:dyDescent="0.25">
      <c r="A18" s="5" t="s">
        <v>42</v>
      </c>
      <c r="B18" s="33"/>
      <c r="C18" s="33"/>
      <c r="D18" s="33"/>
      <c r="E18" s="33"/>
      <c r="F18" s="33"/>
      <c r="G18" s="33"/>
    </row>
    <row r="19" spans="1:7" ht="39" hidden="1" thickBot="1" x14ac:dyDescent="0.25">
      <c r="A19" s="5" t="s">
        <v>43</v>
      </c>
      <c r="B19" s="33"/>
      <c r="C19" s="33"/>
      <c r="D19" s="33"/>
      <c r="E19" s="33"/>
      <c r="F19" s="33"/>
      <c r="G19" s="33"/>
    </row>
    <row r="20" spans="1:7" ht="39" hidden="1" thickBot="1" x14ac:dyDescent="0.25">
      <c r="A20" s="5" t="s">
        <v>44</v>
      </c>
      <c r="B20" s="33"/>
      <c r="C20" s="33"/>
      <c r="D20" s="33"/>
      <c r="E20" s="33"/>
      <c r="F20" s="33"/>
      <c r="G20" s="33"/>
    </row>
    <row r="21" spans="1:7" ht="51.75" hidden="1" thickBot="1" x14ac:dyDescent="0.25">
      <c r="A21" s="5" t="s">
        <v>45</v>
      </c>
      <c r="B21" s="33"/>
      <c r="C21" s="33"/>
      <c r="D21" s="33"/>
      <c r="E21" s="33"/>
      <c r="F21" s="33"/>
      <c r="G21" s="33"/>
    </row>
    <row r="22" spans="1:7" ht="26.25" hidden="1" thickBot="1" x14ac:dyDescent="0.25">
      <c r="A22" s="5" t="s">
        <v>46</v>
      </c>
      <c r="B22" s="33"/>
      <c r="C22" s="33"/>
      <c r="D22" s="33"/>
      <c r="E22" s="33"/>
      <c r="F22" s="33"/>
      <c r="G22" s="33"/>
    </row>
    <row r="23" spans="1:7" ht="26.25" hidden="1" thickBot="1" x14ac:dyDescent="0.25">
      <c r="A23" s="5" t="s">
        <v>49</v>
      </c>
      <c r="B23" s="33"/>
      <c r="C23" s="33"/>
      <c r="D23" s="33"/>
      <c r="E23" s="33"/>
      <c r="F23" s="33"/>
      <c r="G23" s="33"/>
    </row>
    <row r="24" spans="1:7" ht="13.5" hidden="1" thickBot="1" x14ac:dyDescent="0.25">
      <c r="A24" s="5" t="s">
        <v>53</v>
      </c>
      <c r="B24" s="33"/>
      <c r="C24" s="33"/>
      <c r="D24" s="33"/>
      <c r="E24" s="33"/>
      <c r="F24" s="33"/>
      <c r="G24" s="33"/>
    </row>
    <row r="25" spans="1:7" ht="26.25" hidden="1" thickBot="1" x14ac:dyDescent="0.25">
      <c r="A25" s="5" t="s">
        <v>52</v>
      </c>
      <c r="B25" s="33"/>
      <c r="C25" s="33"/>
      <c r="D25" s="33"/>
      <c r="E25" s="33"/>
      <c r="F25" s="33"/>
      <c r="G25" s="33"/>
    </row>
    <row r="26" spans="1:7" ht="26.25" hidden="1" thickBot="1" x14ac:dyDescent="0.25">
      <c r="A26" s="5" t="s">
        <v>51</v>
      </c>
      <c r="B26" s="33"/>
      <c r="C26" s="33"/>
      <c r="D26" s="33"/>
      <c r="E26" s="33"/>
      <c r="F26" s="33"/>
      <c r="G26" s="33"/>
    </row>
    <row r="27" spans="1:7" ht="13.5" hidden="1" thickBot="1" x14ac:dyDescent="0.25">
      <c r="A27" s="5" t="s">
        <v>50</v>
      </c>
      <c r="B27" s="33"/>
      <c r="C27" s="33"/>
      <c r="D27" s="33"/>
      <c r="E27" s="33"/>
      <c r="F27" s="33"/>
      <c r="G27" s="33"/>
    </row>
    <row r="28" spans="1:7" ht="13.5" hidden="1" thickBot="1" x14ac:dyDescent="0.25">
      <c r="A28" s="5"/>
      <c r="B28" s="33"/>
      <c r="C28" s="33"/>
      <c r="D28" s="33"/>
      <c r="E28" s="33"/>
      <c r="F28" s="33"/>
      <c r="G28" s="33"/>
    </row>
    <row r="29" spans="1:7" ht="13.5" hidden="1" thickBot="1" x14ac:dyDescent="0.25">
      <c r="A29" s="5"/>
      <c r="B29" s="33"/>
      <c r="C29" s="33"/>
      <c r="D29" s="33"/>
      <c r="E29" s="33"/>
      <c r="F29" s="33"/>
      <c r="G29" s="33"/>
    </row>
    <row r="30" spans="1:7" ht="13.5" hidden="1" thickBot="1" x14ac:dyDescent="0.25">
      <c r="A30" s="5"/>
      <c r="B30" s="33"/>
      <c r="C30" s="33"/>
      <c r="D30" s="33"/>
      <c r="E30" s="33"/>
      <c r="F30" s="33"/>
      <c r="G30" s="33"/>
    </row>
    <row r="31" spans="1:7" ht="26.25" hidden="1" thickBot="1" x14ac:dyDescent="0.25">
      <c r="A31" s="5" t="s">
        <v>47</v>
      </c>
      <c r="B31" s="33"/>
      <c r="C31" s="33"/>
      <c r="D31" s="33"/>
      <c r="E31" s="33"/>
      <c r="F31" s="33"/>
      <c r="G31" s="33"/>
    </row>
    <row r="32" spans="1:7" ht="26.25" hidden="1" thickBot="1" x14ac:dyDescent="0.25">
      <c r="A32" s="5" t="s">
        <v>48</v>
      </c>
      <c r="B32" s="33"/>
      <c r="C32" s="33"/>
      <c r="D32" s="33"/>
      <c r="E32" s="33"/>
      <c r="F32" s="33"/>
      <c r="G32" s="33"/>
    </row>
    <row r="33" spans="1:7" ht="39" hidden="1" thickBot="1" x14ac:dyDescent="0.25">
      <c r="A33" s="5" t="s">
        <v>54</v>
      </c>
      <c r="B33" s="33"/>
      <c r="C33" s="33"/>
      <c r="D33" s="33"/>
      <c r="E33" s="33"/>
      <c r="F33" s="33"/>
      <c r="G33" s="33"/>
    </row>
    <row r="34" spans="1:7" ht="13.5" thickBot="1" x14ac:dyDescent="0.25">
      <c r="A34" s="5"/>
      <c r="B34" s="33"/>
      <c r="C34" s="33"/>
      <c r="D34" s="33"/>
      <c r="E34" s="33"/>
      <c r="F34" s="33"/>
      <c r="G34" s="33"/>
    </row>
    <row r="35" spans="1:7" ht="13.5" thickBot="1" x14ac:dyDescent="0.25">
      <c r="A35" s="17" t="s">
        <v>12</v>
      </c>
      <c r="B35" s="32">
        <f t="shared" ref="B35:G35" si="2">+B16+B10</f>
        <v>8121000</v>
      </c>
      <c r="C35" s="32">
        <f t="shared" si="2"/>
        <v>8072338</v>
      </c>
      <c r="D35" s="32">
        <f t="shared" si="2"/>
        <v>2020288</v>
      </c>
      <c r="E35" s="32">
        <f t="shared" si="2"/>
        <v>3999469</v>
      </c>
      <c r="F35" s="32">
        <f t="shared" si="2"/>
        <v>5949411</v>
      </c>
      <c r="G35" s="32">
        <f t="shared" si="2"/>
        <v>0</v>
      </c>
    </row>
    <row r="36" spans="1:7" ht="13.5" thickBot="1" x14ac:dyDescent="0.25">
      <c r="A36" s="5"/>
      <c r="B36" s="33"/>
      <c r="C36" s="33"/>
      <c r="D36" s="33"/>
      <c r="E36" s="33"/>
      <c r="F36" s="33"/>
      <c r="G36" s="33"/>
    </row>
    <row r="37" spans="1:7" ht="13.5" thickBot="1" x14ac:dyDescent="0.25">
      <c r="A37" s="5" t="s">
        <v>13</v>
      </c>
      <c r="B37" s="34">
        <v>384</v>
      </c>
      <c r="C37" s="34">
        <v>384</v>
      </c>
      <c r="D37" s="34">
        <v>348</v>
      </c>
      <c r="E37" s="34">
        <v>332</v>
      </c>
      <c r="F37" s="34">
        <v>330</v>
      </c>
      <c r="G37" s="34"/>
    </row>
    <row r="38" spans="1:7" ht="15.75" x14ac:dyDescent="0.2">
      <c r="A38" s="7"/>
    </row>
    <row r="39" spans="1:7" x14ac:dyDescent="0.2">
      <c r="A39" s="65" t="s">
        <v>29</v>
      </c>
      <c r="B39" s="66"/>
      <c r="C39" s="66"/>
      <c r="D39" s="66"/>
      <c r="E39" s="66"/>
      <c r="F39" s="66"/>
      <c r="G39" s="66"/>
    </row>
    <row r="40" spans="1:7" x14ac:dyDescent="0.2">
      <c r="A40" s="66"/>
      <c r="B40" s="66"/>
      <c r="C40" s="66"/>
      <c r="D40" s="66"/>
      <c r="E40" s="66"/>
      <c r="F40" s="66"/>
      <c r="G40" s="66"/>
    </row>
    <row r="42" spans="1:7" ht="15.75" x14ac:dyDescent="0.2">
      <c r="A42" s="7"/>
    </row>
  </sheetData>
  <mergeCells count="7">
    <mergeCell ref="A39:G40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2"/>
  <sheetViews>
    <sheetView zoomScaleNormal="100" workbookViewId="0">
      <selection activeCell="B47" sqref="B47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6.3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8" t="s">
        <v>0</v>
      </c>
      <c r="B3" s="48"/>
      <c r="C3" s="48"/>
      <c r="D3" s="48"/>
      <c r="E3" s="48"/>
      <c r="F3" s="48"/>
      <c r="G3" s="48"/>
    </row>
    <row r="4" spans="1:7" ht="15.75" x14ac:dyDescent="0.2">
      <c r="A4" s="49" t="s">
        <v>85</v>
      </c>
      <c r="B4" s="49"/>
      <c r="C4" s="49"/>
      <c r="D4" s="49"/>
      <c r="E4" s="49"/>
      <c r="F4" s="49"/>
      <c r="G4" s="49"/>
    </row>
    <row r="5" spans="1:7" ht="13.5" thickBot="1" x14ac:dyDescent="0.25">
      <c r="A5" s="61" t="s">
        <v>1</v>
      </c>
      <c r="B5" s="61"/>
      <c r="C5" s="61"/>
      <c r="D5" s="61"/>
      <c r="E5" s="61"/>
      <c r="F5" s="61"/>
      <c r="G5" s="61"/>
    </row>
    <row r="6" spans="1:7" ht="13.5" thickBot="1" x14ac:dyDescent="0.25">
      <c r="A6" s="62" t="s">
        <v>37</v>
      </c>
      <c r="B6" s="63"/>
      <c r="C6" s="63"/>
      <c r="D6" s="63"/>
      <c r="E6" s="63"/>
      <c r="F6" s="63"/>
      <c r="G6" s="64"/>
    </row>
    <row r="7" spans="1:7" ht="12.75" customHeight="1" x14ac:dyDescent="0.2">
      <c r="A7" s="18" t="s">
        <v>2</v>
      </c>
      <c r="B7" s="58" t="s">
        <v>23</v>
      </c>
      <c r="C7" s="55" t="s">
        <v>24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7" x14ac:dyDescent="0.2">
      <c r="A8" s="18" t="s">
        <v>3</v>
      </c>
      <c r="B8" s="59"/>
      <c r="C8" s="56"/>
      <c r="D8" s="3" t="s">
        <v>5</v>
      </c>
      <c r="E8" s="3" t="s">
        <v>5</v>
      </c>
      <c r="F8" s="3" t="s">
        <v>5</v>
      </c>
      <c r="G8" s="3" t="s">
        <v>5</v>
      </c>
    </row>
    <row r="9" spans="1:7" ht="41.25" customHeight="1" thickBot="1" x14ac:dyDescent="0.25">
      <c r="A9" s="2"/>
      <c r="B9" s="60"/>
      <c r="C9" s="57"/>
      <c r="D9" s="11" t="s">
        <v>25</v>
      </c>
      <c r="E9" s="4" t="s">
        <v>26</v>
      </c>
      <c r="F9" s="4" t="s">
        <v>27</v>
      </c>
      <c r="G9" s="4" t="s">
        <v>28</v>
      </c>
    </row>
    <row r="10" spans="1:7" ht="13.5" thickBot="1" x14ac:dyDescent="0.25">
      <c r="A10" s="17" t="s">
        <v>6</v>
      </c>
      <c r="B10" s="32">
        <f t="shared" ref="B10:G10" si="0">+B12+B13+B14</f>
        <v>11546200</v>
      </c>
      <c r="C10" s="32">
        <f t="shared" si="0"/>
        <v>11245949</v>
      </c>
      <c r="D10" s="32">
        <f t="shared" si="0"/>
        <v>3187193</v>
      </c>
      <c r="E10" s="32">
        <f t="shared" si="0"/>
        <v>5723518</v>
      </c>
      <c r="F10" s="32">
        <f t="shared" si="0"/>
        <v>7932971</v>
      </c>
      <c r="G10" s="32">
        <f t="shared" si="0"/>
        <v>0</v>
      </c>
    </row>
    <row r="11" spans="1:7" ht="13.5" thickBot="1" x14ac:dyDescent="0.25">
      <c r="A11" s="5" t="s">
        <v>7</v>
      </c>
      <c r="B11" s="33"/>
      <c r="C11" s="33"/>
      <c r="D11" s="33"/>
      <c r="E11" s="33"/>
      <c r="F11" s="33"/>
      <c r="G11" s="33"/>
    </row>
    <row r="12" spans="1:7" ht="13.5" thickBot="1" x14ac:dyDescent="0.25">
      <c r="A12" s="6" t="s">
        <v>8</v>
      </c>
      <c r="B12" s="33">
        <v>5868200</v>
      </c>
      <c r="C12" s="33">
        <v>5884084</v>
      </c>
      <c r="D12" s="33">
        <v>1452721</v>
      </c>
      <c r="E12" s="33">
        <v>3100199</v>
      </c>
      <c r="F12" s="33">
        <v>4606908</v>
      </c>
      <c r="G12" s="33"/>
    </row>
    <row r="13" spans="1:7" ht="13.5" thickBot="1" x14ac:dyDescent="0.25">
      <c r="A13" s="6" t="s">
        <v>9</v>
      </c>
      <c r="B13" s="33">
        <v>3428000</v>
      </c>
      <c r="C13" s="33">
        <v>3191000</v>
      </c>
      <c r="D13" s="33">
        <v>1690585</v>
      </c>
      <c r="E13" s="33">
        <v>2548691</v>
      </c>
      <c r="F13" s="33">
        <v>3084015</v>
      </c>
      <c r="G13" s="33"/>
    </row>
    <row r="14" spans="1:7" ht="13.5" thickBot="1" x14ac:dyDescent="0.25">
      <c r="A14" s="6" t="s">
        <v>10</v>
      </c>
      <c r="B14" s="33">
        <v>2250000</v>
      </c>
      <c r="C14" s="33">
        <v>2170865</v>
      </c>
      <c r="D14" s="33">
        <v>43887</v>
      </c>
      <c r="E14" s="33">
        <v>74628</v>
      </c>
      <c r="F14" s="33">
        <v>242048</v>
      </c>
      <c r="G14" s="33"/>
    </row>
    <row r="15" spans="1:7" ht="13.5" thickBot="1" x14ac:dyDescent="0.25">
      <c r="A15" s="5"/>
      <c r="B15" s="33"/>
      <c r="C15" s="33"/>
      <c r="D15" s="33"/>
      <c r="E15" s="33"/>
      <c r="F15" s="33"/>
      <c r="G15" s="33"/>
    </row>
    <row r="16" spans="1:7" s="14" customFormat="1" ht="26.25" thickBot="1" x14ac:dyDescent="0.25">
      <c r="A16" s="17" t="s">
        <v>11</v>
      </c>
      <c r="B16" s="32">
        <f t="shared" ref="B16:G16" si="1">+SUM(B17:B34)</f>
        <v>0</v>
      </c>
      <c r="C16" s="32">
        <f t="shared" si="1"/>
        <v>359793</v>
      </c>
      <c r="D16" s="32">
        <f t="shared" si="1"/>
        <v>3420</v>
      </c>
      <c r="E16" s="32">
        <f t="shared" si="1"/>
        <v>190610</v>
      </c>
      <c r="F16" s="32">
        <f t="shared" si="1"/>
        <v>359793</v>
      </c>
      <c r="G16" s="32">
        <f t="shared" si="1"/>
        <v>0</v>
      </c>
    </row>
    <row r="17" spans="1:7" ht="13.5" thickBot="1" x14ac:dyDescent="0.25">
      <c r="A17" s="5" t="s">
        <v>17</v>
      </c>
      <c r="B17" s="33"/>
      <c r="C17" s="33"/>
      <c r="D17" s="33"/>
      <c r="E17" s="33"/>
      <c r="F17" s="33"/>
      <c r="G17" s="33"/>
    </row>
    <row r="18" spans="1:7" ht="13.5" hidden="1" thickBot="1" x14ac:dyDescent="0.25">
      <c r="A18" s="5" t="s">
        <v>42</v>
      </c>
      <c r="B18" s="33"/>
      <c r="C18" s="33"/>
      <c r="D18" s="33"/>
      <c r="E18" s="33"/>
      <c r="F18" s="33"/>
      <c r="G18" s="33"/>
    </row>
    <row r="19" spans="1:7" ht="39" hidden="1" thickBot="1" x14ac:dyDescent="0.25">
      <c r="A19" s="5" t="s">
        <v>43</v>
      </c>
      <c r="B19" s="33"/>
      <c r="C19" s="33"/>
      <c r="D19" s="33"/>
      <c r="E19" s="33"/>
      <c r="F19" s="33"/>
      <c r="G19" s="33"/>
    </row>
    <row r="20" spans="1:7" ht="39" hidden="1" thickBot="1" x14ac:dyDescent="0.25">
      <c r="A20" s="5" t="s">
        <v>44</v>
      </c>
      <c r="B20" s="33"/>
      <c r="C20" s="33"/>
      <c r="D20" s="33"/>
      <c r="E20" s="33"/>
      <c r="F20" s="33"/>
      <c r="G20" s="33"/>
    </row>
    <row r="21" spans="1:7" ht="51.75" hidden="1" thickBot="1" x14ac:dyDescent="0.25">
      <c r="A21" s="5" t="s">
        <v>45</v>
      </c>
      <c r="B21" s="33"/>
      <c r="C21" s="33"/>
      <c r="D21" s="33"/>
      <c r="E21" s="33"/>
      <c r="F21" s="33"/>
      <c r="G21" s="33"/>
    </row>
    <row r="22" spans="1:7" ht="26.25" hidden="1" thickBot="1" x14ac:dyDescent="0.25">
      <c r="A22" s="5" t="s">
        <v>46</v>
      </c>
      <c r="B22" s="33"/>
      <c r="C22" s="33"/>
      <c r="D22" s="33"/>
      <c r="E22" s="33"/>
      <c r="F22" s="33"/>
      <c r="G22" s="33"/>
    </row>
    <row r="23" spans="1:7" ht="26.25" hidden="1" thickBot="1" x14ac:dyDescent="0.25">
      <c r="A23" s="5" t="s">
        <v>49</v>
      </c>
      <c r="B23" s="33"/>
      <c r="C23" s="33"/>
      <c r="D23" s="33"/>
      <c r="E23" s="33"/>
      <c r="F23" s="33"/>
      <c r="G23" s="33"/>
    </row>
    <row r="24" spans="1:7" ht="13.5" thickBot="1" x14ac:dyDescent="0.25">
      <c r="A24" s="5" t="s">
        <v>53</v>
      </c>
      <c r="B24" s="33">
        <v>0</v>
      </c>
      <c r="C24" s="33">
        <v>359793</v>
      </c>
      <c r="D24" s="33">
        <v>3420</v>
      </c>
      <c r="E24" s="33">
        <v>190610</v>
      </c>
      <c r="F24" s="33">
        <v>359793</v>
      </c>
      <c r="G24" s="33"/>
    </row>
    <row r="25" spans="1:7" ht="26.25" hidden="1" thickBot="1" x14ac:dyDescent="0.25">
      <c r="A25" s="5" t="s">
        <v>52</v>
      </c>
      <c r="B25" s="33"/>
      <c r="C25" s="33"/>
      <c r="D25" s="33"/>
      <c r="E25" s="33"/>
      <c r="F25" s="33"/>
      <c r="G25" s="33"/>
    </row>
    <row r="26" spans="1:7" ht="26.25" hidden="1" thickBot="1" x14ac:dyDescent="0.25">
      <c r="A26" s="5" t="s">
        <v>51</v>
      </c>
      <c r="B26" s="33"/>
      <c r="C26" s="33"/>
      <c r="D26" s="33"/>
      <c r="E26" s="33"/>
      <c r="F26" s="33"/>
      <c r="G26" s="33"/>
    </row>
    <row r="27" spans="1:7" ht="13.5" hidden="1" thickBot="1" x14ac:dyDescent="0.25">
      <c r="A27" s="5" t="s">
        <v>50</v>
      </c>
      <c r="B27" s="33"/>
      <c r="C27" s="33"/>
      <c r="D27" s="33"/>
      <c r="E27" s="33"/>
      <c r="F27" s="33"/>
      <c r="G27" s="33"/>
    </row>
    <row r="28" spans="1:7" ht="13.5" hidden="1" thickBot="1" x14ac:dyDescent="0.25">
      <c r="A28" s="5"/>
      <c r="B28" s="33"/>
      <c r="C28" s="33"/>
      <c r="D28" s="33"/>
      <c r="E28" s="33"/>
      <c r="F28" s="33"/>
      <c r="G28" s="33"/>
    </row>
    <row r="29" spans="1:7" ht="13.5" hidden="1" thickBot="1" x14ac:dyDescent="0.25">
      <c r="A29" s="5"/>
      <c r="B29" s="33"/>
      <c r="C29" s="33"/>
      <c r="D29" s="33"/>
      <c r="E29" s="33"/>
      <c r="F29" s="33"/>
      <c r="G29" s="33"/>
    </row>
    <row r="30" spans="1:7" ht="13.5" hidden="1" thickBot="1" x14ac:dyDescent="0.25">
      <c r="A30" s="5"/>
      <c r="B30" s="33"/>
      <c r="C30" s="33"/>
      <c r="D30" s="33"/>
      <c r="E30" s="33"/>
      <c r="F30" s="33"/>
      <c r="G30" s="33"/>
    </row>
    <row r="31" spans="1:7" ht="26.25" hidden="1" thickBot="1" x14ac:dyDescent="0.25">
      <c r="A31" s="5" t="s">
        <v>47</v>
      </c>
      <c r="B31" s="33"/>
      <c r="C31" s="33"/>
      <c r="D31" s="33"/>
      <c r="E31" s="33"/>
      <c r="F31" s="33"/>
      <c r="G31" s="33"/>
    </row>
    <row r="32" spans="1:7" ht="26.25" hidden="1" thickBot="1" x14ac:dyDescent="0.25">
      <c r="A32" s="5" t="s">
        <v>48</v>
      </c>
      <c r="B32" s="33"/>
      <c r="C32" s="33"/>
      <c r="D32" s="33"/>
      <c r="E32" s="33"/>
      <c r="F32" s="33"/>
      <c r="G32" s="33"/>
    </row>
    <row r="33" spans="1:7" ht="39" hidden="1" thickBot="1" x14ac:dyDescent="0.25">
      <c r="A33" s="5" t="s">
        <v>54</v>
      </c>
      <c r="B33" s="33"/>
      <c r="C33" s="33"/>
      <c r="D33" s="33"/>
      <c r="E33" s="33"/>
      <c r="F33" s="33"/>
      <c r="G33" s="33"/>
    </row>
    <row r="34" spans="1:7" ht="13.5" thickBot="1" x14ac:dyDescent="0.25">
      <c r="A34" s="5"/>
      <c r="B34" s="33"/>
      <c r="C34" s="33"/>
      <c r="D34" s="33"/>
      <c r="E34" s="33"/>
      <c r="F34" s="33"/>
      <c r="G34" s="33"/>
    </row>
    <row r="35" spans="1:7" ht="13.5" thickBot="1" x14ac:dyDescent="0.25">
      <c r="A35" s="17" t="s">
        <v>12</v>
      </c>
      <c r="B35" s="32">
        <f t="shared" ref="B35:G35" si="2">+B16+B10</f>
        <v>11546200</v>
      </c>
      <c r="C35" s="32">
        <f t="shared" si="2"/>
        <v>11605742</v>
      </c>
      <c r="D35" s="32">
        <f t="shared" si="2"/>
        <v>3190613</v>
      </c>
      <c r="E35" s="32">
        <f t="shared" si="2"/>
        <v>5914128</v>
      </c>
      <c r="F35" s="32">
        <f t="shared" si="2"/>
        <v>8292764</v>
      </c>
      <c r="G35" s="32">
        <f t="shared" si="2"/>
        <v>0</v>
      </c>
    </row>
    <row r="36" spans="1:7" ht="13.5" thickBot="1" x14ac:dyDescent="0.25">
      <c r="A36" s="5"/>
      <c r="B36" s="33"/>
      <c r="C36" s="33"/>
      <c r="D36" s="33"/>
      <c r="E36" s="33"/>
      <c r="F36" s="33"/>
      <c r="G36" s="33"/>
    </row>
    <row r="37" spans="1:7" ht="13.5" thickBot="1" x14ac:dyDescent="0.25">
      <c r="A37" s="5" t="s">
        <v>13</v>
      </c>
      <c r="B37" s="34">
        <v>144</v>
      </c>
      <c r="C37" s="34">
        <v>144</v>
      </c>
      <c r="D37" s="34">
        <v>141</v>
      </c>
      <c r="E37" s="34">
        <v>142</v>
      </c>
      <c r="F37" s="34">
        <v>139</v>
      </c>
      <c r="G37" s="34"/>
    </row>
    <row r="38" spans="1:7" ht="15.75" x14ac:dyDescent="0.2">
      <c r="A38" s="7"/>
    </row>
    <row r="39" spans="1:7" x14ac:dyDescent="0.2">
      <c r="A39" s="65" t="s">
        <v>29</v>
      </c>
      <c r="B39" s="66"/>
      <c r="C39" s="66"/>
      <c r="D39" s="66"/>
      <c r="E39" s="66"/>
      <c r="F39" s="66"/>
      <c r="G39" s="66"/>
    </row>
    <row r="40" spans="1:7" x14ac:dyDescent="0.2">
      <c r="A40" s="66"/>
      <c r="B40" s="66"/>
      <c r="C40" s="66"/>
      <c r="D40" s="66"/>
      <c r="E40" s="66"/>
      <c r="F40" s="66"/>
      <c r="G40" s="66"/>
    </row>
    <row r="42" spans="1:7" ht="15.75" x14ac:dyDescent="0.2">
      <c r="A42" s="7"/>
    </row>
  </sheetData>
  <mergeCells count="7">
    <mergeCell ref="A39:G40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политики+програми</vt:lpstr>
      <vt:lpstr>Програми-ОБЩО</vt:lpstr>
      <vt:lpstr>Програма 1</vt:lpstr>
      <vt:lpstr>Програма 2</vt:lpstr>
      <vt:lpstr>Програма 3</vt:lpstr>
      <vt:lpstr>Програма 4</vt:lpstr>
      <vt:lpstr>Програма 5</vt:lpstr>
      <vt:lpstr>Програма 6</vt:lpstr>
      <vt:lpstr>Програма 7</vt:lpstr>
      <vt:lpstr>Програма 8</vt:lpstr>
      <vt:lpstr>Програма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Илиана Шопова</cp:lastModifiedBy>
  <cp:lastPrinted>2021-04-27T11:12:57Z</cp:lastPrinted>
  <dcterms:created xsi:type="dcterms:W3CDTF">2016-04-01T09:51:31Z</dcterms:created>
  <dcterms:modified xsi:type="dcterms:W3CDTF">2021-10-25T12:55:57Z</dcterms:modified>
</cp:coreProperties>
</file>