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52" windowHeight="10512" activeTab="1"/>
  </bookViews>
  <sheets>
    <sheet name="пол+прог" sheetId="1" r:id="rId1"/>
    <sheet name="ОБЩО прогр" sheetId="2" r:id="rId2"/>
    <sheet name="Прог 1" sheetId="3" r:id="rId3"/>
    <sheet name="Прог 2" sheetId="4" r:id="rId4"/>
    <sheet name="Прог 3" sheetId="5" r:id="rId5"/>
    <sheet name="Прог 4" sheetId="6" r:id="rId6"/>
    <sheet name="Прог 5" sheetId="7" r:id="rId7"/>
    <sheet name="Прог 6" sheetId="8" r:id="rId8"/>
    <sheet name="Прог 7" sheetId="9" r:id="rId9"/>
    <sheet name="Прог 8" sheetId="10" r:id="rId10"/>
    <sheet name="Прог 9" sheetId="11" r:id="rId11"/>
  </sheets>
  <definedNames/>
  <calcPr fullCalcOnLoad="1"/>
</workbook>
</file>

<file path=xl/sharedStrings.xml><?xml version="1.0" encoding="utf-8"?>
<sst xmlns="http://schemas.openxmlformats.org/spreadsheetml/2006/main" count="506" uniqueCount="87">
  <si>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</si>
  <si>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</si>
  <si>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</si>
  <si>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</si>
  <si>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</si>
  <si>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</si>
  <si>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</si>
  <si>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</si>
  <si>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</si>
  <si>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</si>
  <si>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</si>
  <si>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</si>
  <si>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</si>
  <si>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</si>
  <si>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</si>
  <si>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</si>
  <si>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</si>
  <si>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</si>
  <si>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</si>
  <si>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</si>
  <si>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</si>
  <si>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</si>
  <si>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2019</t>
  </si>
  <si>
    <t>Уточнен план 2019 г.</t>
  </si>
  <si>
    <t>31 март 2019 г.</t>
  </si>
  <si>
    <t>30 юни 2019 г.</t>
  </si>
  <si>
    <t>30 септември 2019 г.</t>
  </si>
  <si>
    <t>31 декември 2019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</si>
  <si>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733 от 2018 г.</t>
  </si>
  <si>
    <t>* Класификационен код съгласно Решение № 733 на Министерския съвет от 2018 г.</t>
  </si>
  <si>
    <t>Бюджетна програма „Министерски съвет и организация на дейността му”</t>
  </si>
  <si>
    <t xml:space="preserve"> 0300.01.01 Бюджетна програма „Министерски съвет и организация на дейността му”</t>
  </si>
  <si>
    <t>Бюджетна програма „Координация и мониторинг на хоризонтални политики”</t>
  </si>
  <si>
    <t xml:space="preserve"> 0300.01.02 Бюджетна програма „Координация и мониторинг на хоризонтални политики”</t>
  </si>
  <si>
    <t>Бюджетна програма „Координация при управление на средствата от ЕС”</t>
  </si>
  <si>
    <t>0300.02.01 Бюджетна програма „Координация при управление на средствата от ЕС”</t>
  </si>
  <si>
    <t>Бюджетна програма „Осъществяване на държавната политика на областно ниво”</t>
  </si>
  <si>
    <t xml:space="preserve"> 0300.03.01 Бюджетна програма „Осъществяване на държавната политика на областно ниво”</t>
  </si>
  <si>
    <t>Бюджетна програма „Вероизповедания”</t>
  </si>
  <si>
    <t xml:space="preserve"> 0300.04.01 Бюджетна програма „Вероизповедания”</t>
  </si>
  <si>
    <t>Бюджетна програма „Национален архивен фонд”</t>
  </si>
  <si>
    <t xml:space="preserve"> 0300.05.01 Бюджетна програма „Национален архивен фонд”</t>
  </si>
  <si>
    <t>Бюджетна програма „Администрация”</t>
  </si>
  <si>
    <t xml:space="preserve"> 0300.06.00 Бюджетна програма „Администрация”</t>
  </si>
  <si>
    <t>Бюджетна програма „Други дейности и услуги”</t>
  </si>
  <si>
    <t xml:space="preserve"> 0300.07.01 Бюджетна програма „Други дейности и услуги”</t>
  </si>
  <si>
    <t>Бюджетна програма „Убежище и бежанци”</t>
  </si>
  <si>
    <t xml:space="preserve"> 0300.07.02 Бюджетна програма „Убежище и бежанци”</t>
  </si>
  <si>
    <t>на Министерския съвет към 31.03.2019 г.</t>
  </si>
  <si>
    <t>към 31.03.2019 г.</t>
  </si>
  <si>
    <t xml:space="preserve"> 0300.01.00</t>
  </si>
  <si>
    <t>Област „Осигуряване дейността и организацията на работата на Министерския съвет”</t>
  </si>
  <si>
    <t xml:space="preserve"> 0300.01.01</t>
  </si>
  <si>
    <t xml:space="preserve"> 0300.01.02</t>
  </si>
  <si>
    <t xml:space="preserve"> 0300.02.00</t>
  </si>
  <si>
    <t>Политика в областта на управлението на средствата от ЕС</t>
  </si>
  <si>
    <t xml:space="preserve"> 0300.02.01</t>
  </si>
  <si>
    <t xml:space="preserve"> 0300.03.00</t>
  </si>
  <si>
    <t>Политика в областта на осъществяването на държавните функции на територията на областите в България</t>
  </si>
  <si>
    <t xml:space="preserve"> 0300.03.01</t>
  </si>
  <si>
    <t xml:space="preserve"> 0300.04.00</t>
  </si>
  <si>
    <t>Политика в областта на правото на вероизповедание</t>
  </si>
  <si>
    <t xml:space="preserve"> 0300.04.01</t>
  </si>
  <si>
    <t xml:space="preserve"> 0300.05.00</t>
  </si>
  <si>
    <t>Политика в областта на архивното дело</t>
  </si>
  <si>
    <t xml:space="preserve"> 0300.05.01</t>
  </si>
  <si>
    <t xml:space="preserve"> 0300.06.00</t>
  </si>
  <si>
    <t xml:space="preserve"> 0300.07.00</t>
  </si>
  <si>
    <t>Други бюджетни програми</t>
  </si>
  <si>
    <t xml:space="preserve"> 0300.07.01</t>
  </si>
  <si>
    <t xml:space="preserve"> 0300.07.02</t>
  </si>
  <si>
    <t>Комуникационна стратегия на Република България</t>
  </si>
  <si>
    <t>Изработване на кадастрални планове по § 4 от ПЗР на Закона за собствеността и ползването на земеделските земи</t>
  </si>
  <si>
    <t xml:space="preserve">Провеждане на национален туристически поход „По пътя на Ботевата чета“, Козлодуй – Околчица и честване на Шипченските боеве 
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</si>
  <si>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</si>
  <si>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Обезщетения по Закона за политическа и гражданска реабилитация на репресирани лица</t>
  </si>
  <si>
    <t>Субсидии за вероизповеданията, регистрирани по Закона за вероизповеданията</t>
  </si>
  <si>
    <t>Програми за временна заетост</t>
  </si>
  <si>
    <t>Текущи разходи и капиталови разходи за поддържане на ГКПП - Маказа и ГКПП - Златоград</t>
  </si>
  <si>
    <t>Средства, предоставени по ПМС във връзка с решения на МКВПМС за отстраняване на щети от бедствия и аварии и за превантивни дейности</t>
  </si>
  <si>
    <t>Изготвяне на Междинна оценка и актуализиране на Областна стратегия за развитие 2014-2020</t>
  </si>
  <si>
    <t>Изпълнение ангажиментите на областните управители на областите Бургас, Хасково и Ямбол по поддържане и извършване на неотложно-възстановителни дейности на компрометирани участъци по изграденото временно възпрепятстващо съоръжение по българо-турската граница</t>
  </si>
  <si>
    <t>Дневни разходи на граждани на трети страни в процедура по международна закрила – като част от материалните условия за прием в териториалните поделения на ДАБ на основание чл.48, ал.1, т.11 от Закона за убежището и бежанците във връзка с чл.2, б. „ж“ от Директива 2013/33ЕС на Европейския парламент и на Съвета от 26 юни  2013 г. за определяне на стандарти относно приемането на кандидати за международна закрила</t>
  </si>
  <si>
    <t>Предоставени подкрепи на фондации и сдружения от Националния съвет по етническите и интеграционните въпроси</t>
  </si>
  <si>
    <t xml:space="preserve">ПМС № 149/2000 г. и Заповед № Р-176/01.11.2018 г. годишна държавна награда "Свети Паисий Хилендарски" за стимулиране на творци и изпълнители на произведения, свързани с българската история и традиции за 2018 г.- за изключителен принос в развитието на националната културна идентичност и духовни ценности </t>
  </si>
  <si>
    <t>Постановление № 52 от 27 март 2019 г. за приемане на план-сметка за разходите по подготовката и произвеждането на изборите за членове на Европейския парламент от Република България през 2019 г.</t>
  </si>
  <si>
    <t>Общо разходи по бюджетните програми на ПРБ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</si>
</sst>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 inden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 indent="1"/>
    </xf>
    <xf numFmtId="0" fontId="45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 quotePrefix="1">
      <alignment horizontal="center" vertical="center" wrapText="1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34" borderId="11" xfId="55" applyFont="1" applyFill="1" applyBorder="1" applyAlignment="1">
      <alignment horizontal="center" vertical="top"/>
      <protection/>
    </xf>
    <xf numFmtId="0" fontId="0" fillId="34" borderId="13" xfId="55" applyFont="1" applyFill="1" applyBorder="1" applyAlignment="1">
      <alignment vertical="top" wrapText="1"/>
      <protection/>
    </xf>
    <xf numFmtId="0" fontId="46" fillId="3" borderId="11" xfId="55" applyFont="1" applyFill="1" applyBorder="1" applyAlignment="1">
      <alignment horizontal="center" vertical="top"/>
      <protection/>
    </xf>
    <xf numFmtId="0" fontId="43" fillId="3" borderId="13" xfId="55" applyFont="1" applyFill="1" applyBorder="1" applyAlignment="1">
      <alignment vertical="top" wrapText="1"/>
      <protection/>
    </xf>
    <xf numFmtId="0" fontId="46" fillId="3" borderId="11" xfId="0" applyFont="1" applyFill="1" applyBorder="1" applyAlignment="1">
      <alignment horizontal="center" vertical="center" wrapText="1"/>
    </xf>
    <xf numFmtId="0" fontId="46" fillId="3" borderId="13" xfId="0" applyFont="1" applyFill="1" applyBorder="1" applyAlignment="1">
      <alignment vertical="center" wrapText="1"/>
    </xf>
    <xf numFmtId="3" fontId="43" fillId="33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3" fontId="43" fillId="3" borderId="13" xfId="0" applyNumberFormat="1" applyFont="1" applyFill="1" applyBorder="1" applyAlignment="1">
      <alignment horizontal="right" vertical="center" wrapText="1"/>
    </xf>
    <xf numFmtId="3" fontId="43" fillId="0" borderId="13" xfId="0" applyNumberFormat="1" applyFont="1" applyBorder="1" applyAlignment="1">
      <alignment horizontal="right" vertical="center" wrapText="1"/>
    </xf>
    <xf numFmtId="3" fontId="43" fillId="0" borderId="14" xfId="0" applyNumberFormat="1" applyFont="1" applyBorder="1" applyAlignment="1">
      <alignment horizontal="center" vertical="center" wrapText="1"/>
    </xf>
    <xf numFmtId="3" fontId="43" fillId="0" borderId="12" xfId="0" applyNumberFormat="1" applyFont="1" applyBorder="1" applyAlignment="1">
      <alignment horizontal="center" vertical="center" wrapText="1"/>
    </xf>
    <xf numFmtId="3" fontId="43" fillId="0" borderId="13" xfId="0" applyNumberFormat="1" applyFont="1" applyBorder="1" applyAlignment="1" quotePrefix="1">
      <alignment horizontal="center" vertical="center" wrapText="1"/>
    </xf>
    <xf numFmtId="3" fontId="4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7" fillId="0" borderId="0" xfId="0" applyFont="1" applyAlignment="1">
      <alignment horizontal="center" vertical="center"/>
    </xf>
    <xf numFmtId="3" fontId="43" fillId="0" borderId="15" xfId="0" applyNumberFormat="1" applyFont="1" applyBorder="1" applyAlignment="1" quotePrefix="1">
      <alignment horizontal="center" vertical="center" wrapText="1"/>
    </xf>
    <xf numFmtId="3" fontId="43" fillId="0" borderId="10" xfId="0" applyNumberFormat="1" applyFont="1" applyBorder="1" applyAlignment="1" quotePrefix="1">
      <alignment horizontal="center" vertical="center" wrapText="1"/>
    </xf>
    <xf numFmtId="3" fontId="43" fillId="0" borderId="11" xfId="0" applyNumberFormat="1" applyFont="1" applyBorder="1" applyAlignment="1" quotePrefix="1">
      <alignment horizontal="center" vertical="center" wrapText="1"/>
    </xf>
    <xf numFmtId="3" fontId="43" fillId="0" borderId="15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 quotePrefix="1">
      <alignment horizontal="left" wrapText="1"/>
    </xf>
    <xf numFmtId="0" fontId="7" fillId="0" borderId="0" xfId="0" applyFont="1" applyAlignment="1">
      <alignment horizontal="left" wrapText="1"/>
    </xf>
    <xf numFmtId="0" fontId="47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justify" vertical="center" wrapText="1"/>
    </xf>
    <xf numFmtId="0" fontId="46" fillId="0" borderId="18" xfId="0" applyFont="1" applyBorder="1" applyAlignment="1">
      <alignment horizontal="justify" vertical="center" wrapText="1"/>
    </xf>
    <xf numFmtId="0" fontId="46" fillId="0" borderId="19" xfId="0" applyFont="1" applyBorder="1" applyAlignment="1">
      <alignment horizontal="justify" vertical="center" wrapText="1"/>
    </xf>
    <xf numFmtId="0" fontId="43" fillId="0" borderId="15" xfId="0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1" xfId="0" applyFont="1" applyBorder="1" applyAlignment="1" quotePrefix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H33"/>
  <sheetViews>
    <sheetView zoomScale="115" zoomScaleNormal="115" zoomScalePageLayoutView="0" workbookViewId="0" topLeftCell="A20">
      <selection activeCell="C39" sqref="C39"/>
    </sheetView>
  </sheetViews>
  <sheetFormatPr defaultColWidth="9.33203125" defaultRowHeight="12.75"/>
  <cols>
    <col min="1" max="1" width="15" style="0" customWidth="1"/>
    <col min="2" max="2" width="40" style="0" customWidth="1"/>
    <col min="3" max="8" width="13.83203125" style="0" customWidth="1"/>
  </cols>
  <sheetData>
    <row r="3" spans="1:8" ht="42" customHeight="1">
      <c r="A3" s="42" t="s">
        <v>14</v>
      </c>
      <c r="B3" s="42"/>
      <c r="C3" s="42"/>
      <c r="D3" s="42"/>
      <c r="E3" s="42"/>
      <c r="F3" s="42"/>
      <c r="G3" s="42"/>
      <c r="H3" s="42"/>
    </row>
    <row r="4" spans="1:8" ht="15">
      <c r="A4" s="43" t="s">
        <v>48</v>
      </c>
      <c r="B4" s="43"/>
      <c r="C4" s="43"/>
      <c r="D4" s="43"/>
      <c r="E4" s="43"/>
      <c r="F4" s="43"/>
      <c r="G4" s="43"/>
      <c r="H4" s="43"/>
    </row>
    <row r="5" spans="1:8" ht="12.75">
      <c r="A5" s="44" t="s">
        <v>20</v>
      </c>
      <c r="B5" s="45"/>
      <c r="C5" s="45"/>
      <c r="D5" s="45"/>
      <c r="E5" s="45"/>
      <c r="F5" s="45"/>
      <c r="G5" s="45"/>
      <c r="H5" s="45"/>
    </row>
    <row r="6" ht="15">
      <c r="A6" s="9"/>
    </row>
    <row r="7" spans="1:8" ht="15">
      <c r="A7" s="43" t="s">
        <v>15</v>
      </c>
      <c r="B7" s="43"/>
      <c r="C7" s="43"/>
      <c r="D7" s="43"/>
      <c r="E7" s="43"/>
      <c r="F7" s="43"/>
      <c r="G7" s="43"/>
      <c r="H7" s="43"/>
    </row>
    <row r="8" spans="1:8" ht="15">
      <c r="A8" s="43" t="s">
        <v>49</v>
      </c>
      <c r="B8" s="43"/>
      <c r="C8" s="43"/>
      <c r="D8" s="43"/>
      <c r="E8" s="43"/>
      <c r="F8" s="43"/>
      <c r="G8" s="43"/>
      <c r="H8" s="43"/>
    </row>
    <row r="9" spans="1:8" ht="12.75">
      <c r="A9" s="45" t="s">
        <v>21</v>
      </c>
      <c r="B9" s="45"/>
      <c r="C9" s="45"/>
      <c r="D9" s="45"/>
      <c r="E9" s="45"/>
      <c r="F9" s="45"/>
      <c r="G9" s="45"/>
      <c r="H9" s="45"/>
    </row>
    <row r="10" spans="1:8" ht="13.5" thickBot="1">
      <c r="A10" s="10" t="s">
        <v>3</v>
      </c>
      <c r="H10" s="15" t="s">
        <v>3</v>
      </c>
    </row>
    <row r="11" spans="1:8" s="21" customFormat="1" ht="12.75" customHeight="1">
      <c r="A11" s="39" t="s">
        <v>16</v>
      </c>
      <c r="B11" s="39" t="s">
        <v>17</v>
      </c>
      <c r="C11" s="49" t="s">
        <v>22</v>
      </c>
      <c r="D11" s="46" t="s">
        <v>23</v>
      </c>
      <c r="E11" s="34" t="s">
        <v>4</v>
      </c>
      <c r="F11" s="34" t="s">
        <v>4</v>
      </c>
      <c r="G11" s="34" t="s">
        <v>4</v>
      </c>
      <c r="H11" s="34" t="s">
        <v>4</v>
      </c>
    </row>
    <row r="12" spans="1:8" s="21" customFormat="1" ht="12.75">
      <c r="A12" s="40"/>
      <c r="B12" s="40"/>
      <c r="C12" s="50"/>
      <c r="D12" s="47"/>
      <c r="E12" s="35" t="s">
        <v>5</v>
      </c>
      <c r="F12" s="35" t="s">
        <v>5</v>
      </c>
      <c r="G12" s="35" t="s">
        <v>5</v>
      </c>
      <c r="H12" s="35" t="s">
        <v>5</v>
      </c>
    </row>
    <row r="13" spans="1:8" s="21" customFormat="1" ht="27" thickBot="1">
      <c r="A13" s="41"/>
      <c r="B13" s="41"/>
      <c r="C13" s="51"/>
      <c r="D13" s="48"/>
      <c r="E13" s="36" t="s">
        <v>24</v>
      </c>
      <c r="F13" s="37" t="s">
        <v>25</v>
      </c>
      <c r="G13" s="37" t="s">
        <v>26</v>
      </c>
      <c r="H13" s="37" t="s">
        <v>27</v>
      </c>
    </row>
    <row r="14" spans="1:8" s="21" customFormat="1" ht="39.75" thickBot="1">
      <c r="A14" s="24" t="s">
        <v>50</v>
      </c>
      <c r="B14" s="25" t="s">
        <v>51</v>
      </c>
      <c r="C14" s="32">
        <f aca="true" t="shared" si="0" ref="C14:H14">+C15+C16</f>
        <v>10593000</v>
      </c>
      <c r="D14" s="32">
        <f t="shared" si="0"/>
        <v>10593000</v>
      </c>
      <c r="E14" s="32">
        <f t="shared" si="0"/>
        <v>2602316</v>
      </c>
      <c r="F14" s="32">
        <f t="shared" si="0"/>
        <v>0</v>
      </c>
      <c r="G14" s="32">
        <f t="shared" si="0"/>
        <v>0</v>
      </c>
      <c r="H14" s="32">
        <f t="shared" si="0"/>
        <v>0</v>
      </c>
    </row>
    <row r="15" spans="1:8" s="21" customFormat="1" ht="27" thickBot="1">
      <c r="A15" s="13" t="s">
        <v>52</v>
      </c>
      <c r="B15" s="12" t="s">
        <v>30</v>
      </c>
      <c r="C15" s="29">
        <f>+'Прог 1'!B37</f>
        <v>6478100</v>
      </c>
      <c r="D15" s="29">
        <f>+'Прог 1'!C37</f>
        <v>6478100</v>
      </c>
      <c r="E15" s="29">
        <f>+'Прог 1'!D37</f>
        <v>1581529</v>
      </c>
      <c r="F15" s="29">
        <f>+'Прог 1'!E37</f>
        <v>0</v>
      </c>
      <c r="G15" s="29">
        <f>+'Прог 1'!F37</f>
        <v>0</v>
      </c>
      <c r="H15" s="29">
        <f>+'Прог 1'!G37</f>
        <v>0</v>
      </c>
    </row>
    <row r="16" spans="1:8" s="21" customFormat="1" ht="27" thickBot="1">
      <c r="A16" s="13" t="s">
        <v>53</v>
      </c>
      <c r="B16" s="12" t="s">
        <v>32</v>
      </c>
      <c r="C16" s="29">
        <f>+'Прог 2'!B37</f>
        <v>4114900</v>
      </c>
      <c r="D16" s="29">
        <f>+'Прог 2'!C37</f>
        <v>4114900</v>
      </c>
      <c r="E16" s="29">
        <f>+'Прог 2'!D37</f>
        <v>1020787</v>
      </c>
      <c r="F16" s="29">
        <f>+'Прог 2'!E37</f>
        <v>0</v>
      </c>
      <c r="G16" s="29">
        <f>+'Прог 2'!F37</f>
        <v>0</v>
      </c>
      <c r="H16" s="29">
        <f>+'Прог 2'!G37</f>
        <v>0</v>
      </c>
    </row>
    <row r="17" spans="1:8" s="21" customFormat="1" ht="27" thickBot="1">
      <c r="A17" s="24" t="s">
        <v>54</v>
      </c>
      <c r="B17" s="25" t="s">
        <v>55</v>
      </c>
      <c r="C17" s="32">
        <f>+C18</f>
        <v>496200</v>
      </c>
      <c r="D17" s="32">
        <f>+D18</f>
        <v>496200</v>
      </c>
      <c r="E17" s="32">
        <f>+E18</f>
        <v>137485</v>
      </c>
      <c r="F17" s="32">
        <f>+F18</f>
        <v>0</v>
      </c>
      <c r="G17" s="32">
        <f>+G18</f>
        <v>0</v>
      </c>
      <c r="H17" s="32">
        <f>+H18</f>
        <v>0</v>
      </c>
    </row>
    <row r="18" spans="1:8" s="21" customFormat="1" ht="27" thickBot="1">
      <c r="A18" s="22" t="s">
        <v>56</v>
      </c>
      <c r="B18" s="23" t="s">
        <v>34</v>
      </c>
      <c r="C18" s="33">
        <f>+'Прог 3'!B37</f>
        <v>496200</v>
      </c>
      <c r="D18" s="33">
        <f>+'Прог 3'!C37</f>
        <v>496200</v>
      </c>
      <c r="E18" s="33">
        <f>+'Прог 3'!D37</f>
        <v>137485</v>
      </c>
      <c r="F18" s="33">
        <f>+'Прог 3'!E37</f>
        <v>0</v>
      </c>
      <c r="G18" s="33">
        <f>+'Прог 3'!F37</f>
        <v>0</v>
      </c>
      <c r="H18" s="33">
        <f>+'Прог 3'!G37</f>
        <v>0</v>
      </c>
    </row>
    <row r="19" spans="1:8" s="21" customFormat="1" ht="39.75" thickBot="1">
      <c r="A19" s="24" t="s">
        <v>57</v>
      </c>
      <c r="B19" s="25" t="s">
        <v>58</v>
      </c>
      <c r="C19" s="32">
        <f>+C20</f>
        <v>27286300</v>
      </c>
      <c r="D19" s="32">
        <f>+D20</f>
        <v>27286300</v>
      </c>
      <c r="E19" s="32">
        <f>+E20</f>
        <v>5725575</v>
      </c>
      <c r="F19" s="32">
        <f>+F20</f>
        <v>0</v>
      </c>
      <c r="G19" s="32">
        <f>+G20</f>
        <v>0</v>
      </c>
      <c r="H19" s="32">
        <f>+H20</f>
        <v>0</v>
      </c>
    </row>
    <row r="20" spans="1:8" s="21" customFormat="1" ht="27" thickBot="1">
      <c r="A20" s="13" t="s">
        <v>59</v>
      </c>
      <c r="B20" s="12" t="s">
        <v>36</v>
      </c>
      <c r="C20" s="29">
        <f>+'Прог 4'!B37</f>
        <v>27286300</v>
      </c>
      <c r="D20" s="29">
        <f>+'Прог 4'!C37</f>
        <v>27286300</v>
      </c>
      <c r="E20" s="29">
        <f>+'Прог 4'!D37</f>
        <v>5725575</v>
      </c>
      <c r="F20" s="29">
        <f>+'Прог 4'!E37</f>
        <v>0</v>
      </c>
      <c r="G20" s="29">
        <f>+'Прог 4'!F37</f>
        <v>0</v>
      </c>
      <c r="H20" s="29">
        <f>+'Прог 4'!G37</f>
        <v>0</v>
      </c>
    </row>
    <row r="21" spans="1:8" s="21" customFormat="1" ht="27" thickBot="1">
      <c r="A21" s="24" t="s">
        <v>60</v>
      </c>
      <c r="B21" s="25" t="s">
        <v>61</v>
      </c>
      <c r="C21" s="32">
        <f>+C22</f>
        <v>5703900</v>
      </c>
      <c r="D21" s="32">
        <f>+D22</f>
        <v>10703900</v>
      </c>
      <c r="E21" s="32">
        <f>+E22</f>
        <v>6048381</v>
      </c>
      <c r="F21" s="32">
        <f>+F22</f>
        <v>0</v>
      </c>
      <c r="G21" s="32">
        <f>+G22</f>
        <v>0</v>
      </c>
      <c r="H21" s="32">
        <f>+H22</f>
        <v>0</v>
      </c>
    </row>
    <row r="22" spans="1:8" s="21" customFormat="1" ht="13.5" thickBot="1">
      <c r="A22" s="13" t="s">
        <v>62</v>
      </c>
      <c r="B22" s="12" t="s">
        <v>38</v>
      </c>
      <c r="C22" s="29">
        <f>+'Прог 5'!B37</f>
        <v>5703900</v>
      </c>
      <c r="D22" s="29">
        <f>+'Прог 5'!C37</f>
        <v>10703900</v>
      </c>
      <c r="E22" s="29">
        <f>+'Прог 5'!D37</f>
        <v>6048381</v>
      </c>
      <c r="F22" s="29">
        <f>+'Прог 5'!E37</f>
        <v>0</v>
      </c>
      <c r="G22" s="29">
        <f>+'Прог 5'!F37</f>
        <v>0</v>
      </c>
      <c r="H22" s="29">
        <f>+'Прог 5'!G37</f>
        <v>0</v>
      </c>
    </row>
    <row r="23" spans="1:8" s="21" customFormat="1" ht="26.25" customHeight="1" thickBot="1">
      <c r="A23" s="24" t="s">
        <v>63</v>
      </c>
      <c r="B23" s="25" t="s">
        <v>64</v>
      </c>
      <c r="C23" s="32">
        <f>+C24</f>
        <v>6891200</v>
      </c>
      <c r="D23" s="32">
        <f>+D24</f>
        <v>6891200</v>
      </c>
      <c r="E23" s="32">
        <f>+E24</f>
        <v>1709622</v>
      </c>
      <c r="F23" s="32">
        <f>+F24</f>
        <v>0</v>
      </c>
      <c r="G23" s="32">
        <f>+G24</f>
        <v>0</v>
      </c>
      <c r="H23" s="32">
        <f>+H24</f>
        <v>0</v>
      </c>
    </row>
    <row r="24" spans="1:8" s="21" customFormat="1" ht="27" thickBot="1">
      <c r="A24" s="13" t="s">
        <v>65</v>
      </c>
      <c r="B24" s="12" t="s">
        <v>40</v>
      </c>
      <c r="C24" s="29">
        <f>+'Прог 6'!B37</f>
        <v>6891200</v>
      </c>
      <c r="D24" s="29">
        <f>+'Прог 6'!C37</f>
        <v>6891200</v>
      </c>
      <c r="E24" s="29">
        <f>+'Прог 6'!D37</f>
        <v>1709622</v>
      </c>
      <c r="F24" s="29">
        <f>+'Прог 6'!E37</f>
        <v>0</v>
      </c>
      <c r="G24" s="29">
        <f>+'Прог 6'!F37</f>
        <v>0</v>
      </c>
      <c r="H24" s="29">
        <f>+'Прог 6'!G37</f>
        <v>0</v>
      </c>
    </row>
    <row r="25" spans="1:8" s="21" customFormat="1" ht="13.5" thickBot="1">
      <c r="A25" s="24" t="s">
        <v>66</v>
      </c>
      <c r="B25" s="25" t="s">
        <v>42</v>
      </c>
      <c r="C25" s="32">
        <f>+'Прог 7'!B37</f>
        <v>12403400</v>
      </c>
      <c r="D25" s="32">
        <f>+'Прог 7'!C37</f>
        <v>12227040</v>
      </c>
      <c r="E25" s="32">
        <f>+'Прог 7'!D37</f>
        <v>1790494</v>
      </c>
      <c r="F25" s="32">
        <f>+'Прог 7'!E37</f>
        <v>0</v>
      </c>
      <c r="G25" s="32">
        <f>+'Прог 7'!F37</f>
        <v>0</v>
      </c>
      <c r="H25" s="32">
        <f>+'Прог 7'!G37</f>
        <v>0</v>
      </c>
    </row>
    <row r="26" spans="1:8" s="21" customFormat="1" ht="13.5" thickBot="1">
      <c r="A26" s="24" t="s">
        <v>67</v>
      </c>
      <c r="B26" s="25" t="s">
        <v>68</v>
      </c>
      <c r="C26" s="32">
        <f>+C27+C28</f>
        <v>31712000</v>
      </c>
      <c r="D26" s="32">
        <f>+D27+D28</f>
        <v>32864659</v>
      </c>
      <c r="E26" s="32">
        <f>+E27+E28</f>
        <v>8471684</v>
      </c>
      <c r="F26" s="32">
        <f>+F27+F28</f>
        <v>0</v>
      </c>
      <c r="G26" s="32">
        <f>+G27+G28</f>
        <v>0</v>
      </c>
      <c r="H26" s="32">
        <f>+H27+H28</f>
        <v>0</v>
      </c>
    </row>
    <row r="27" spans="1:8" s="21" customFormat="1" ht="27" thickBot="1">
      <c r="A27" s="13" t="s">
        <v>69</v>
      </c>
      <c r="B27" s="12" t="s">
        <v>44</v>
      </c>
      <c r="C27" s="29">
        <f>+'Прог 8'!B37</f>
        <v>22748200</v>
      </c>
      <c r="D27" s="29">
        <f>+'Прог 8'!C37</f>
        <v>23900859</v>
      </c>
      <c r="E27" s="29">
        <f>+'Прог 8'!D37</f>
        <v>6712337</v>
      </c>
      <c r="F27" s="29">
        <f>+'Прог 8'!E37</f>
        <v>0</v>
      </c>
      <c r="G27" s="29">
        <f>+'Прог 8'!F37</f>
        <v>0</v>
      </c>
      <c r="H27" s="29">
        <f>+'Прог 8'!G37</f>
        <v>0</v>
      </c>
    </row>
    <row r="28" spans="1:8" s="21" customFormat="1" ht="13.5" thickBot="1">
      <c r="A28" s="13" t="s">
        <v>70</v>
      </c>
      <c r="B28" s="12" t="s">
        <v>46</v>
      </c>
      <c r="C28" s="29">
        <f>+'Прог 9'!B37</f>
        <v>8963800</v>
      </c>
      <c r="D28" s="29">
        <f>+'Прог 9'!C37</f>
        <v>8963800</v>
      </c>
      <c r="E28" s="29">
        <f>+'Прог 9'!D37</f>
        <v>1759347</v>
      </c>
      <c r="F28" s="29">
        <f>+'Прог 9'!E37</f>
        <v>0</v>
      </c>
      <c r="G28" s="29">
        <f>+'Прог 9'!F37</f>
        <v>0</v>
      </c>
      <c r="H28" s="29">
        <f>+'Прог 9'!G37</f>
        <v>0</v>
      </c>
    </row>
    <row r="29" spans="1:8" s="21" customFormat="1" ht="13.5" thickBot="1">
      <c r="A29" s="26"/>
      <c r="B29" s="27" t="s">
        <v>18</v>
      </c>
      <c r="C29" s="32">
        <f>+C14+C17+C19+C21+C23+C25+C26</f>
        <v>95086000</v>
      </c>
      <c r="D29" s="32">
        <f>+D14+D17+D19+D21+D23+D25+D26</f>
        <v>101062299</v>
      </c>
      <c r="E29" s="32">
        <f>+E14+E17+E19+E21+E23+E25+E26</f>
        <v>26485557</v>
      </c>
      <c r="F29" s="32">
        <f>+F14+F17+F19+F21+F23+F25+F26</f>
        <v>0</v>
      </c>
      <c r="G29" s="32">
        <f>+G14+G17+G19+G21+G23+G25+G26</f>
        <v>0</v>
      </c>
      <c r="H29" s="32">
        <f>+H14+H17+H19+H21+H23+H25+H26</f>
        <v>0</v>
      </c>
    </row>
    <row r="30" ht="15">
      <c r="A30" s="1"/>
    </row>
    <row r="31" spans="1:8" ht="12.75" customHeight="1">
      <c r="A31" s="38" t="s">
        <v>29</v>
      </c>
      <c r="B31" s="38"/>
      <c r="C31" s="38"/>
      <c r="D31" s="38"/>
      <c r="E31" s="38"/>
      <c r="F31" s="38"/>
      <c r="G31" s="38"/>
      <c r="H31" s="38"/>
    </row>
    <row r="32" spans="1:8" s="17" customFormat="1" ht="24.75" customHeight="1">
      <c r="A32" s="18"/>
      <c r="B32" s="18"/>
      <c r="C32" s="18"/>
      <c r="D32" s="18"/>
      <c r="E32" s="18"/>
      <c r="F32" s="18"/>
      <c r="G32" s="18"/>
      <c r="H32" s="18"/>
    </row>
    <row r="33" spans="1:8" ht="24" customHeight="1">
      <c r="A33" s="18"/>
      <c r="B33" s="18"/>
      <c r="C33" s="18"/>
      <c r="D33" s="18"/>
      <c r="E33" s="18"/>
      <c r="F33" s="18"/>
      <c r="G33" s="18"/>
      <c r="H33" s="18"/>
    </row>
  </sheetData>
  <sheetProtection/>
  <mergeCells count="11">
    <mergeCell ref="A31:H31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44"/>
  <sheetViews>
    <sheetView zoomScale="115" zoomScaleNormal="115" zoomScalePageLayoutView="0" workbookViewId="0" topLeftCell="A1">
      <selection activeCell="C39" sqref="C39"/>
    </sheetView>
  </sheetViews>
  <sheetFormatPr defaultColWidth="9.33203125" defaultRowHeight="12.75"/>
  <cols>
    <col min="1" max="1" width="56.5" style="0" customWidth="1"/>
    <col min="2" max="7" width="13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49</v>
      </c>
      <c r="B4" s="43"/>
      <c r="C4" s="43"/>
      <c r="D4" s="43"/>
      <c r="E4" s="43"/>
      <c r="F4" s="43"/>
      <c r="G4" s="43"/>
    </row>
    <row r="5" spans="1:7" ht="13.5" thickBot="1">
      <c r="A5" s="54" t="s">
        <v>1</v>
      </c>
      <c r="B5" s="54"/>
      <c r="C5" s="54"/>
      <c r="D5" s="54"/>
      <c r="E5" s="54"/>
      <c r="F5" s="54"/>
      <c r="G5" s="54"/>
    </row>
    <row r="6" spans="1:7" ht="13.5" thickBot="1">
      <c r="A6" s="55" t="s">
        <v>45</v>
      </c>
      <c r="B6" s="56"/>
      <c r="C6" s="56"/>
      <c r="D6" s="56"/>
      <c r="E6" s="56"/>
      <c r="F6" s="56"/>
      <c r="G6" s="57"/>
    </row>
    <row r="7" spans="1:7" ht="12.75" customHeight="1">
      <c r="A7" s="20" t="s">
        <v>2</v>
      </c>
      <c r="B7" s="39" t="s">
        <v>22</v>
      </c>
      <c r="C7" s="58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0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60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>+B12+B13+B14</f>
        <v>22748200</v>
      </c>
      <c r="C10" s="28">
        <f>+C12+C13+C14</f>
        <v>23900859</v>
      </c>
      <c r="D10" s="28">
        <f>+D12+D13+D14</f>
        <v>6712337</v>
      </c>
      <c r="E10" s="28">
        <f>+E12+E13+E14</f>
        <v>0</v>
      </c>
      <c r="F10" s="28">
        <f>+F12+F13+F14</f>
        <v>0</v>
      </c>
      <c r="G10" s="28">
        <f>+G12+G13+G14</f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16231200</v>
      </c>
      <c r="C12" s="29">
        <v>16958690</v>
      </c>
      <c r="D12" s="29">
        <v>3863763</v>
      </c>
      <c r="E12" s="29"/>
      <c r="F12" s="29"/>
      <c r="G12" s="29"/>
    </row>
    <row r="13" spans="1:7" ht="13.5" thickBot="1">
      <c r="A13" s="7" t="s">
        <v>9</v>
      </c>
      <c r="B13" s="29">
        <v>5157600</v>
      </c>
      <c r="C13" s="29">
        <v>5582769</v>
      </c>
      <c r="D13" s="29">
        <v>1904386</v>
      </c>
      <c r="E13" s="29"/>
      <c r="F13" s="29"/>
      <c r="G13" s="29"/>
    </row>
    <row r="14" spans="1:7" ht="13.5" thickBot="1">
      <c r="A14" s="7" t="s">
        <v>10</v>
      </c>
      <c r="B14" s="29">
        <v>1359400</v>
      </c>
      <c r="C14" s="29">
        <v>1359400</v>
      </c>
      <c r="D14" s="29">
        <v>944188</v>
      </c>
      <c r="E14" s="29"/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>+SUM(B17:B36)</f>
        <v>0</v>
      </c>
      <c r="C16" s="28">
        <f>+SUM(C17:C36)</f>
        <v>0</v>
      </c>
      <c r="D16" s="28">
        <f>+SUM(D17:D36)</f>
        <v>0</v>
      </c>
      <c r="E16" s="28">
        <f>+SUM(E17:E36)</f>
        <v>0</v>
      </c>
      <c r="F16" s="28">
        <f>+SUM(F17:F36)</f>
        <v>0</v>
      </c>
      <c r="G16" s="28">
        <f>+SUM(G17:G36)</f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hidden="1" thickBot="1">
      <c r="A18" s="6" t="s">
        <v>71</v>
      </c>
      <c r="B18" s="29"/>
      <c r="C18" s="29"/>
      <c r="D18" s="29"/>
      <c r="E18" s="29"/>
      <c r="F18" s="29"/>
      <c r="G18" s="29"/>
    </row>
    <row r="19" spans="1:7" ht="27" hidden="1" thickBot="1">
      <c r="A19" s="31" t="s">
        <v>72</v>
      </c>
      <c r="B19" s="29"/>
      <c r="C19" s="29"/>
      <c r="D19" s="29"/>
      <c r="E19" s="29"/>
      <c r="F19" s="29"/>
      <c r="G19" s="29"/>
    </row>
    <row r="20" spans="1:7" ht="53.25" hidden="1" thickBot="1">
      <c r="A20" s="6" t="s">
        <v>73</v>
      </c>
      <c r="B20" s="29"/>
      <c r="C20" s="29"/>
      <c r="D20" s="29"/>
      <c r="E20" s="29"/>
      <c r="F20" s="29"/>
      <c r="G20" s="29"/>
    </row>
    <row r="21" spans="1:7" ht="39.75" hidden="1" thickBot="1">
      <c r="A21" s="6" t="s">
        <v>74</v>
      </c>
      <c r="B21" s="29"/>
      <c r="C21" s="29"/>
      <c r="D21" s="29"/>
      <c r="E21" s="29"/>
      <c r="F21" s="29"/>
      <c r="G21" s="29"/>
    </row>
    <row r="22" spans="1:7" ht="27" hidden="1" thickBot="1">
      <c r="A22" s="6" t="s">
        <v>75</v>
      </c>
      <c r="B22" s="29"/>
      <c r="C22" s="29"/>
      <c r="D22" s="29"/>
      <c r="E22" s="29"/>
      <c r="F22" s="29"/>
      <c r="G22" s="29"/>
    </row>
    <row r="23" spans="1:7" ht="27" hidden="1" thickBot="1">
      <c r="A23" s="6" t="s">
        <v>76</v>
      </c>
      <c r="B23" s="29"/>
      <c r="C23" s="29"/>
      <c r="D23" s="29"/>
      <c r="E23" s="29"/>
      <c r="F23" s="29"/>
      <c r="G23" s="29"/>
    </row>
    <row r="24" spans="1:7" ht="13.5" hidden="1" thickBot="1">
      <c r="A24" s="6" t="s">
        <v>77</v>
      </c>
      <c r="B24" s="29"/>
      <c r="C24" s="29"/>
      <c r="D24" s="29"/>
      <c r="E24" s="29"/>
      <c r="F24" s="29"/>
      <c r="G24" s="29"/>
    </row>
    <row r="25" spans="1:7" ht="27" hidden="1" thickBot="1">
      <c r="A25" s="6" t="s">
        <v>78</v>
      </c>
      <c r="B25" s="29"/>
      <c r="C25" s="29"/>
      <c r="D25" s="29"/>
      <c r="E25" s="29"/>
      <c r="F25" s="29"/>
      <c r="G25" s="29"/>
    </row>
    <row r="26" spans="1:7" ht="39.75" hidden="1" thickBot="1">
      <c r="A26" s="6" t="s">
        <v>79</v>
      </c>
      <c r="B26" s="29"/>
      <c r="C26" s="29"/>
      <c r="D26" s="29"/>
      <c r="E26" s="29"/>
      <c r="F26" s="29"/>
      <c r="G26" s="29"/>
    </row>
    <row r="27" spans="1:7" ht="27" hidden="1" thickBot="1">
      <c r="A27" s="6" t="s">
        <v>80</v>
      </c>
      <c r="B27" s="29"/>
      <c r="C27" s="29"/>
      <c r="D27" s="29"/>
      <c r="E27" s="29"/>
      <c r="F27" s="29"/>
      <c r="G27" s="29"/>
    </row>
    <row r="28" spans="1:7" ht="66" hidden="1" thickBot="1">
      <c r="A28" s="6" t="s">
        <v>81</v>
      </c>
      <c r="B28" s="29"/>
      <c r="C28" s="29"/>
      <c r="D28" s="29"/>
      <c r="E28" s="29"/>
      <c r="F28" s="29"/>
      <c r="G28" s="29"/>
    </row>
    <row r="29" spans="1:7" ht="53.25" hidden="1" thickBot="1">
      <c r="A29" s="6" t="s">
        <v>85</v>
      </c>
      <c r="B29" s="29"/>
      <c r="C29" s="29"/>
      <c r="D29" s="29"/>
      <c r="E29" s="29"/>
      <c r="F29" s="29"/>
      <c r="G29" s="29"/>
    </row>
    <row r="30" spans="1:7" ht="93" hidden="1" thickBot="1">
      <c r="A30" s="6" t="s">
        <v>82</v>
      </c>
      <c r="B30" s="29"/>
      <c r="C30" s="29"/>
      <c r="D30" s="29"/>
      <c r="E30" s="29"/>
      <c r="F30" s="29"/>
      <c r="G30" s="29"/>
    </row>
    <row r="31" spans="1:7" ht="27" hidden="1" thickBot="1">
      <c r="A31" s="6" t="s">
        <v>83</v>
      </c>
      <c r="B31" s="29"/>
      <c r="C31" s="29"/>
      <c r="D31" s="29"/>
      <c r="E31" s="29"/>
      <c r="F31" s="29"/>
      <c r="G31" s="29"/>
    </row>
    <row r="32" spans="1:7" ht="66" hidden="1" thickBot="1">
      <c r="A32" s="6" t="s">
        <v>84</v>
      </c>
      <c r="B32" s="29"/>
      <c r="C32" s="29"/>
      <c r="D32" s="29"/>
      <c r="E32" s="29"/>
      <c r="F32" s="29"/>
      <c r="G32" s="29"/>
    </row>
    <row r="33" spans="1:7" ht="13.5" hidden="1" thickBot="1">
      <c r="A33" s="6"/>
      <c r="B33" s="29"/>
      <c r="C33" s="29"/>
      <c r="D33" s="29"/>
      <c r="E33" s="29"/>
      <c r="F33" s="29"/>
      <c r="G33" s="29"/>
    </row>
    <row r="34" spans="1:7" ht="13.5" hidden="1" thickBot="1">
      <c r="A34" s="6"/>
      <c r="B34" s="29"/>
      <c r="C34" s="29"/>
      <c r="D34" s="29"/>
      <c r="E34" s="29"/>
      <c r="F34" s="29"/>
      <c r="G34" s="29"/>
    </row>
    <row r="35" spans="1:7" ht="13.5" hidden="1" thickBot="1">
      <c r="A35" s="6"/>
      <c r="B35" s="29"/>
      <c r="C35" s="29"/>
      <c r="D35" s="29"/>
      <c r="E35" s="29"/>
      <c r="F35" s="29"/>
      <c r="G35" s="29"/>
    </row>
    <row r="36" spans="1:7" ht="13.5" thickBot="1">
      <c r="A36" s="6"/>
      <c r="B36" s="29"/>
      <c r="C36" s="29"/>
      <c r="D36" s="29"/>
      <c r="E36" s="29"/>
      <c r="F36" s="29"/>
      <c r="G36" s="29"/>
    </row>
    <row r="37" spans="1:7" ht="13.5" thickBot="1">
      <c r="A37" s="19" t="s">
        <v>12</v>
      </c>
      <c r="B37" s="28">
        <f>+B16+B10</f>
        <v>22748200</v>
      </c>
      <c r="C37" s="28">
        <f>+C16+C10</f>
        <v>23900859</v>
      </c>
      <c r="D37" s="28">
        <f>+D16+D10</f>
        <v>6712337</v>
      </c>
      <c r="E37" s="28">
        <f>+E16+E10</f>
        <v>0</v>
      </c>
      <c r="F37" s="28">
        <f>+F16+F10</f>
        <v>0</v>
      </c>
      <c r="G37" s="28">
        <f>+G16+G10</f>
        <v>0</v>
      </c>
    </row>
    <row r="38" spans="1:7" ht="13.5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 t="s">
        <v>13</v>
      </c>
      <c r="B39" s="30">
        <v>1365</v>
      </c>
      <c r="C39" s="30">
        <v>1365</v>
      </c>
      <c r="D39" s="30">
        <v>1066</v>
      </c>
      <c r="E39" s="30"/>
      <c r="F39" s="30"/>
      <c r="G39" s="30"/>
    </row>
    <row r="40" ht="15">
      <c r="A40" s="8"/>
    </row>
    <row r="41" spans="1:7" ht="12.75">
      <c r="A41" s="52" t="s">
        <v>28</v>
      </c>
      <c r="B41" s="53"/>
      <c r="C41" s="53"/>
      <c r="D41" s="53"/>
      <c r="E41" s="53"/>
      <c r="F41" s="53"/>
      <c r="G41" s="53"/>
    </row>
    <row r="42" spans="1:7" ht="12.75">
      <c r="A42" s="53"/>
      <c r="B42" s="53"/>
      <c r="C42" s="53"/>
      <c r="D42" s="53"/>
      <c r="E42" s="53"/>
      <c r="F42" s="53"/>
      <c r="G42" s="53"/>
    </row>
    <row r="44" ht="15">
      <c r="A44" s="8"/>
    </row>
  </sheetData>
  <sheetProtection/>
  <mergeCells count="7">
    <mergeCell ref="A41:G42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44"/>
  <sheetViews>
    <sheetView zoomScale="115" zoomScaleNormal="115" zoomScalePageLayoutView="0" workbookViewId="0" topLeftCell="A10">
      <selection activeCell="C39" sqref="C39"/>
    </sheetView>
  </sheetViews>
  <sheetFormatPr defaultColWidth="9.33203125" defaultRowHeight="12.75"/>
  <cols>
    <col min="1" max="1" width="56.5" style="0" customWidth="1"/>
    <col min="2" max="7" width="13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49</v>
      </c>
      <c r="B4" s="43"/>
      <c r="C4" s="43"/>
      <c r="D4" s="43"/>
      <c r="E4" s="43"/>
      <c r="F4" s="43"/>
      <c r="G4" s="43"/>
    </row>
    <row r="5" spans="1:7" ht="13.5" thickBot="1">
      <c r="A5" s="54" t="s">
        <v>1</v>
      </c>
      <c r="B5" s="54"/>
      <c r="C5" s="54"/>
      <c r="D5" s="54"/>
      <c r="E5" s="54"/>
      <c r="F5" s="54"/>
      <c r="G5" s="54"/>
    </row>
    <row r="6" spans="1:7" ht="13.5" thickBot="1">
      <c r="A6" s="55" t="s">
        <v>47</v>
      </c>
      <c r="B6" s="56"/>
      <c r="C6" s="56"/>
      <c r="D6" s="56"/>
      <c r="E6" s="56"/>
      <c r="F6" s="56"/>
      <c r="G6" s="57"/>
    </row>
    <row r="7" spans="1:7" ht="12.75" customHeight="1">
      <c r="A7" s="20" t="s">
        <v>2</v>
      </c>
      <c r="B7" s="39" t="s">
        <v>22</v>
      </c>
      <c r="C7" s="58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0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60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>+B12+B13+B14</f>
        <v>8963800</v>
      </c>
      <c r="C10" s="28">
        <f>+C12+C13+C14</f>
        <v>8963800</v>
      </c>
      <c r="D10" s="28">
        <f>+D12+D13+D14</f>
        <v>1742063</v>
      </c>
      <c r="E10" s="28">
        <f>+E12+E13+E14</f>
        <v>0</v>
      </c>
      <c r="F10" s="28">
        <f>+F12+F13+F14</f>
        <v>0</v>
      </c>
      <c r="G10" s="28">
        <f>+G12+G13+G14</f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4774800</v>
      </c>
      <c r="C12" s="29">
        <v>4774800</v>
      </c>
      <c r="D12" s="29">
        <v>1372307</v>
      </c>
      <c r="E12" s="29"/>
      <c r="F12" s="29"/>
      <c r="G12" s="29"/>
    </row>
    <row r="13" spans="1:7" ht="13.5" thickBot="1">
      <c r="A13" s="7" t="s">
        <v>9</v>
      </c>
      <c r="B13" s="29">
        <v>3909000</v>
      </c>
      <c r="C13" s="29">
        <v>3909000</v>
      </c>
      <c r="D13" s="29">
        <v>368427</v>
      </c>
      <c r="E13" s="29"/>
      <c r="F13" s="29"/>
      <c r="G13" s="29"/>
    </row>
    <row r="14" spans="1:7" ht="13.5" thickBot="1">
      <c r="A14" s="7" t="s">
        <v>10</v>
      </c>
      <c r="B14" s="29">
        <v>280000</v>
      </c>
      <c r="C14" s="29">
        <v>280000</v>
      </c>
      <c r="D14" s="29">
        <v>1329</v>
      </c>
      <c r="E14" s="29"/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>+SUM(B17:B36)</f>
        <v>0</v>
      </c>
      <c r="C16" s="28">
        <f>+SUM(C17:C36)</f>
        <v>0</v>
      </c>
      <c r="D16" s="28">
        <f>+SUM(D17:D36)</f>
        <v>17284</v>
      </c>
      <c r="E16" s="28">
        <f>+SUM(E17:E36)</f>
        <v>0</v>
      </c>
      <c r="F16" s="28">
        <f>+SUM(F17:F36)</f>
        <v>0</v>
      </c>
      <c r="G16" s="28">
        <f>+SUM(G17:G36)</f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hidden="1" thickBot="1">
      <c r="A18" s="6" t="s">
        <v>71</v>
      </c>
      <c r="B18" s="29"/>
      <c r="C18" s="29"/>
      <c r="D18" s="29"/>
      <c r="E18" s="29"/>
      <c r="F18" s="29"/>
      <c r="G18" s="29"/>
    </row>
    <row r="19" spans="1:7" ht="27" hidden="1" thickBot="1">
      <c r="A19" s="31" t="s">
        <v>72</v>
      </c>
      <c r="B19" s="29"/>
      <c r="C19" s="29"/>
      <c r="D19" s="29"/>
      <c r="E19" s="29"/>
      <c r="F19" s="29"/>
      <c r="G19" s="29"/>
    </row>
    <row r="20" spans="1:7" ht="53.25" hidden="1" thickBot="1">
      <c r="A20" s="6" t="s">
        <v>73</v>
      </c>
      <c r="B20" s="29"/>
      <c r="C20" s="29"/>
      <c r="D20" s="29"/>
      <c r="E20" s="29"/>
      <c r="F20" s="29"/>
      <c r="G20" s="29"/>
    </row>
    <row r="21" spans="1:7" ht="39.75" hidden="1" thickBot="1">
      <c r="A21" s="6" t="s">
        <v>74</v>
      </c>
      <c r="B21" s="29"/>
      <c r="C21" s="29"/>
      <c r="D21" s="29"/>
      <c r="E21" s="29"/>
      <c r="F21" s="29"/>
      <c r="G21" s="29"/>
    </row>
    <row r="22" spans="1:7" ht="27" hidden="1" thickBot="1">
      <c r="A22" s="6" t="s">
        <v>75</v>
      </c>
      <c r="B22" s="29"/>
      <c r="C22" s="29"/>
      <c r="D22" s="29"/>
      <c r="E22" s="29"/>
      <c r="F22" s="29"/>
      <c r="G22" s="29"/>
    </row>
    <row r="23" spans="1:7" ht="27" hidden="1" thickBot="1">
      <c r="A23" s="6" t="s">
        <v>76</v>
      </c>
      <c r="B23" s="29"/>
      <c r="C23" s="29"/>
      <c r="D23" s="29"/>
      <c r="E23" s="29"/>
      <c r="F23" s="29"/>
      <c r="G23" s="29"/>
    </row>
    <row r="24" spans="1:7" ht="13.5" hidden="1" thickBot="1">
      <c r="A24" s="6" t="s">
        <v>77</v>
      </c>
      <c r="B24" s="29"/>
      <c r="C24" s="29"/>
      <c r="D24" s="29"/>
      <c r="E24" s="29"/>
      <c r="F24" s="29"/>
      <c r="G24" s="29"/>
    </row>
    <row r="25" spans="1:7" ht="27" hidden="1" thickBot="1">
      <c r="A25" s="6" t="s">
        <v>78</v>
      </c>
      <c r="B25" s="29"/>
      <c r="C25" s="29"/>
      <c r="D25" s="29"/>
      <c r="E25" s="29"/>
      <c r="F25" s="29"/>
      <c r="G25" s="29"/>
    </row>
    <row r="26" spans="1:7" ht="39.75" hidden="1" thickBot="1">
      <c r="A26" s="6" t="s">
        <v>79</v>
      </c>
      <c r="B26" s="29"/>
      <c r="C26" s="29"/>
      <c r="D26" s="29"/>
      <c r="E26" s="29"/>
      <c r="F26" s="29"/>
      <c r="G26" s="29"/>
    </row>
    <row r="27" spans="1:7" ht="27" hidden="1" thickBot="1">
      <c r="A27" s="6" t="s">
        <v>80</v>
      </c>
      <c r="B27" s="29"/>
      <c r="C27" s="29"/>
      <c r="D27" s="29"/>
      <c r="E27" s="29"/>
      <c r="F27" s="29"/>
      <c r="G27" s="29"/>
    </row>
    <row r="28" spans="1:7" ht="66" hidden="1" thickBot="1">
      <c r="A28" s="6" t="s">
        <v>81</v>
      </c>
      <c r="B28" s="29"/>
      <c r="C28" s="29"/>
      <c r="D28" s="29"/>
      <c r="E28" s="29"/>
      <c r="F28" s="29"/>
      <c r="G28" s="29"/>
    </row>
    <row r="29" spans="1:7" ht="53.25" hidden="1" thickBot="1">
      <c r="A29" s="6" t="s">
        <v>85</v>
      </c>
      <c r="B29" s="29"/>
      <c r="C29" s="29"/>
      <c r="D29" s="29"/>
      <c r="E29" s="29"/>
      <c r="F29" s="29"/>
      <c r="G29" s="29"/>
    </row>
    <row r="30" spans="1:7" ht="93" thickBot="1">
      <c r="A30" s="6" t="s">
        <v>82</v>
      </c>
      <c r="B30" s="29"/>
      <c r="C30" s="29"/>
      <c r="D30" s="29">
        <v>17284</v>
      </c>
      <c r="E30" s="29"/>
      <c r="F30" s="29"/>
      <c r="G30" s="29"/>
    </row>
    <row r="31" spans="1:7" ht="27" hidden="1" thickBot="1">
      <c r="A31" s="6" t="s">
        <v>83</v>
      </c>
      <c r="B31" s="29"/>
      <c r="C31" s="29"/>
      <c r="D31" s="29"/>
      <c r="E31" s="29"/>
      <c r="F31" s="29"/>
      <c r="G31" s="29"/>
    </row>
    <row r="32" spans="1:7" ht="66" hidden="1" thickBot="1">
      <c r="A32" s="6" t="s">
        <v>84</v>
      </c>
      <c r="B32" s="29"/>
      <c r="C32" s="29"/>
      <c r="D32" s="29"/>
      <c r="E32" s="29"/>
      <c r="F32" s="29"/>
      <c r="G32" s="29"/>
    </row>
    <row r="33" spans="1:7" ht="13.5" hidden="1" thickBot="1">
      <c r="A33" s="6"/>
      <c r="B33" s="29"/>
      <c r="C33" s="29"/>
      <c r="D33" s="29"/>
      <c r="E33" s="29"/>
      <c r="F33" s="29"/>
      <c r="G33" s="29"/>
    </row>
    <row r="34" spans="1:7" ht="13.5" hidden="1" thickBot="1">
      <c r="A34" s="6"/>
      <c r="B34" s="29"/>
      <c r="C34" s="29"/>
      <c r="D34" s="29"/>
      <c r="E34" s="29"/>
      <c r="F34" s="29"/>
      <c r="G34" s="29"/>
    </row>
    <row r="35" spans="1:7" ht="13.5" hidden="1" thickBot="1">
      <c r="A35" s="6"/>
      <c r="B35" s="29"/>
      <c r="C35" s="29"/>
      <c r="D35" s="29"/>
      <c r="E35" s="29"/>
      <c r="F35" s="29"/>
      <c r="G35" s="29"/>
    </row>
    <row r="36" spans="1:7" ht="13.5" thickBot="1">
      <c r="A36" s="6"/>
      <c r="B36" s="29"/>
      <c r="C36" s="29"/>
      <c r="D36" s="29"/>
      <c r="E36" s="29"/>
      <c r="F36" s="29"/>
      <c r="G36" s="29"/>
    </row>
    <row r="37" spans="1:7" ht="13.5" thickBot="1">
      <c r="A37" s="19" t="s">
        <v>12</v>
      </c>
      <c r="B37" s="28">
        <f>+B16+B10</f>
        <v>8963800</v>
      </c>
      <c r="C37" s="28">
        <f>+C16+C10</f>
        <v>8963800</v>
      </c>
      <c r="D37" s="28">
        <f>+D16+D10</f>
        <v>1759347</v>
      </c>
      <c r="E37" s="28">
        <f>+E16+E10</f>
        <v>0</v>
      </c>
      <c r="F37" s="28">
        <f>+F16+F10</f>
        <v>0</v>
      </c>
      <c r="G37" s="28">
        <f>+G16+G10</f>
        <v>0</v>
      </c>
    </row>
    <row r="38" spans="1:7" ht="13.5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 t="s">
        <v>13</v>
      </c>
      <c r="B39" s="30">
        <v>402</v>
      </c>
      <c r="C39" s="30">
        <v>402</v>
      </c>
      <c r="D39" s="30">
        <v>327</v>
      </c>
      <c r="E39" s="30"/>
      <c r="F39" s="30"/>
      <c r="G39" s="30"/>
    </row>
    <row r="40" ht="15">
      <c r="A40" s="8"/>
    </row>
    <row r="41" spans="1:7" ht="12.75">
      <c r="A41" s="52" t="s">
        <v>28</v>
      </c>
      <c r="B41" s="53"/>
      <c r="C41" s="53"/>
      <c r="D41" s="53"/>
      <c r="E41" s="53"/>
      <c r="F41" s="53"/>
      <c r="G41" s="53"/>
    </row>
    <row r="42" spans="1:7" ht="12.75">
      <c r="A42" s="53"/>
      <c r="B42" s="53"/>
      <c r="C42" s="53"/>
      <c r="D42" s="53"/>
      <c r="E42" s="53"/>
      <c r="F42" s="53"/>
      <c r="G42" s="53"/>
    </row>
    <row r="44" ht="15">
      <c r="A44" s="8"/>
    </row>
  </sheetData>
  <sheetProtection/>
  <mergeCells count="7">
    <mergeCell ref="A41:G42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G44"/>
  <sheetViews>
    <sheetView tabSelected="1" zoomScale="115" zoomScaleNormal="115" zoomScalePageLayoutView="0" workbookViewId="0" topLeftCell="A1">
      <selection activeCell="C39" sqref="C39"/>
    </sheetView>
  </sheetViews>
  <sheetFormatPr defaultColWidth="9.33203125" defaultRowHeight="12.75"/>
  <cols>
    <col min="1" max="1" width="56.5" style="0" customWidth="1"/>
    <col min="2" max="7" width="13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49</v>
      </c>
      <c r="B4" s="43"/>
      <c r="C4" s="43"/>
      <c r="D4" s="43"/>
      <c r="E4" s="43"/>
      <c r="F4" s="43"/>
      <c r="G4" s="43"/>
    </row>
    <row r="5" spans="1:7" ht="13.5" thickBot="1">
      <c r="A5" s="54" t="s">
        <v>1</v>
      </c>
      <c r="B5" s="54"/>
      <c r="C5" s="54"/>
      <c r="D5" s="54"/>
      <c r="E5" s="54"/>
      <c r="F5" s="54"/>
      <c r="G5" s="54"/>
    </row>
    <row r="6" spans="1:7" ht="13.5" thickBot="1">
      <c r="A6" s="55" t="s">
        <v>86</v>
      </c>
      <c r="B6" s="56"/>
      <c r="C6" s="56"/>
      <c r="D6" s="56"/>
      <c r="E6" s="56"/>
      <c r="F6" s="56"/>
      <c r="G6" s="57"/>
    </row>
    <row r="7" spans="1:7" ht="12.75" customHeight="1">
      <c r="A7" s="20" t="s">
        <v>2</v>
      </c>
      <c r="B7" s="39" t="s">
        <v>22</v>
      </c>
      <c r="C7" s="58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0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60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>+B12+B13+B14</f>
        <v>85726000</v>
      </c>
      <c r="C10" s="28">
        <f>+C12+C13+C14</f>
        <v>86702299</v>
      </c>
      <c r="D10" s="28">
        <f>+D12+D13+D14</f>
        <v>20350859</v>
      </c>
      <c r="E10" s="28">
        <f>+E12+E13+E14</f>
        <v>0</v>
      </c>
      <c r="F10" s="28">
        <f>+F12+F13+F14</f>
        <v>0</v>
      </c>
      <c r="G10" s="28">
        <f>+G12+G13+G14</f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f>+'Прог 1'!B12+'Прог 2'!B12+'Прог 3'!B12+'Прог 4'!B12++'Прог 5'!B12+'Прог 6'!B12+'Прог 7'!B12+'Прог 8'!B12+'Прог 9'!B12</f>
        <v>58934000</v>
      </c>
      <c r="C12" s="29">
        <f>+'Прог 1'!C12+'Прог 2'!C12+'Прог 3'!C12+'Прог 4'!C12++'Прог 5'!C12+'Прог 6'!C12+'Прог 7'!C12+'Прог 8'!C12+'Прог 9'!C12</f>
        <v>59661490</v>
      </c>
      <c r="D12" s="29">
        <f>+'Прог 1'!D12+'Прог 2'!D12+'Прог 3'!D12+'Прог 4'!D12++'Прог 5'!D12+'Прог 6'!D12+'Прог 7'!D12+'Прог 8'!D12+'Прог 9'!D12</f>
        <v>14320898</v>
      </c>
      <c r="E12" s="29">
        <f>+'Прог 1'!E12+'Прог 2'!E12+'Прог 3'!E12+'Прог 4'!E12++'Прог 5'!E12+'Прог 6'!E12+'Прог 7'!E12+'Прог 8'!E12+'Прог 9'!E12</f>
        <v>0</v>
      </c>
      <c r="F12" s="29">
        <f>+'Прог 1'!F12+'Прог 2'!F12+'Прог 3'!F12+'Прог 4'!F12++'Прог 5'!F12+'Прог 6'!F12+'Прог 7'!F12+'Прог 8'!F12+'Прог 9'!F12</f>
        <v>0</v>
      </c>
      <c r="G12" s="29">
        <f>+'Прог 1'!G12+'Прог 2'!G12+'Прог 3'!G12+'Прог 4'!G12++'Прог 5'!G12+'Прог 6'!G12+'Прог 7'!G12+'Прог 8'!G12+'Прог 9'!G12</f>
        <v>0</v>
      </c>
    </row>
    <row r="13" spans="1:7" ht="13.5" thickBot="1">
      <c r="A13" s="7" t="s">
        <v>9</v>
      </c>
      <c r="B13" s="29">
        <f>+'Прог 1'!B13+'Прог 2'!B13+'Прог 3'!B13+'Прог 4'!B13++'Прог 5'!B13+'Прог 6'!B13+'Прог 7'!B13+'Прог 8'!B13+'Прог 9'!B13</f>
        <v>22117000</v>
      </c>
      <c r="C13" s="29">
        <f>+'Прог 1'!C13+'Прог 2'!C13+'Прог 3'!C13+'Прог 4'!C13++'Прог 5'!C13+'Прог 6'!C13+'Прог 7'!C13+'Прог 8'!C13+'Прог 9'!C13</f>
        <v>22365809</v>
      </c>
      <c r="D13" s="29">
        <f>+'Прог 1'!D13+'Прог 2'!D13+'Прог 3'!D13+'Прог 4'!D13++'Прог 5'!D13+'Прог 6'!D13+'Прог 7'!D13+'Прог 8'!D13+'Прог 9'!D13</f>
        <v>4950551</v>
      </c>
      <c r="E13" s="29">
        <f>+'Прог 1'!E13+'Прог 2'!E13+'Прог 3'!E13+'Прог 4'!E13++'Прог 5'!E13+'Прог 6'!E13+'Прог 7'!E13+'Прог 8'!E13+'Прог 9'!E13</f>
        <v>0</v>
      </c>
      <c r="F13" s="29">
        <f>+'Прог 1'!F13+'Прог 2'!F13+'Прог 3'!F13+'Прог 4'!F13++'Прог 5'!F13+'Прог 6'!F13+'Прог 7'!F13+'Прог 8'!F13+'Прог 9'!F13</f>
        <v>0</v>
      </c>
      <c r="G13" s="29">
        <f>+'Прог 1'!G13+'Прог 2'!G13+'Прог 3'!G13+'Прог 4'!G13++'Прог 5'!G13+'Прог 6'!G13+'Прог 7'!G13+'Прог 8'!G13+'Прог 9'!G13</f>
        <v>0</v>
      </c>
    </row>
    <row r="14" spans="1:7" ht="13.5" thickBot="1">
      <c r="A14" s="7" t="s">
        <v>10</v>
      </c>
      <c r="B14" s="29">
        <f>+'Прог 1'!B14+'Прог 2'!B14+'Прог 3'!B14+'Прог 4'!B14++'Прог 5'!B14+'Прог 6'!B14+'Прог 7'!B14+'Прог 8'!B14+'Прог 9'!B14</f>
        <v>4675000</v>
      </c>
      <c r="C14" s="29">
        <f>+'Прог 1'!C14+'Прог 2'!C14+'Прог 3'!C14+'Прог 4'!C14++'Прог 5'!C14+'Прог 6'!C14+'Прог 7'!C14+'Прог 8'!C14+'Прог 9'!C14</f>
        <v>4675000</v>
      </c>
      <c r="D14" s="29">
        <f>+'Прог 1'!D14+'Прог 2'!D14+'Прог 3'!D14+'Прог 4'!D14++'Прог 5'!D14+'Прог 6'!D14+'Прог 7'!D14+'Прог 8'!D14+'Прог 9'!D14</f>
        <v>1079410</v>
      </c>
      <c r="E14" s="29">
        <f>+'Прог 1'!E14+'Прог 2'!E14+'Прог 3'!E14+'Прог 4'!E14++'Прог 5'!E14+'Прог 6'!E14+'Прог 7'!E14+'Прог 8'!E14+'Прог 9'!E14</f>
        <v>0</v>
      </c>
      <c r="F14" s="29">
        <f>+'Прог 1'!F14+'Прог 2'!F14+'Прог 3'!F14+'Прог 4'!F14++'Прог 5'!F14+'Прог 6'!F14+'Прог 7'!F14+'Прог 8'!F14+'Прог 9'!F14</f>
        <v>0</v>
      </c>
      <c r="G14" s="29">
        <f>+'Прог 1'!G14+'Прог 2'!G14+'Прог 3'!G14+'Прог 4'!G14++'Прог 5'!G14+'Прог 6'!G14+'Прог 7'!G14+'Прог 8'!G14+'Прог 9'!G14</f>
        <v>0</v>
      </c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>+SUM(B17:B36)</f>
        <v>9360000</v>
      </c>
      <c r="C16" s="28">
        <f>+SUM(C17:C36)</f>
        <v>14360000</v>
      </c>
      <c r="D16" s="28">
        <f>+SUM(D17:D36)</f>
        <v>6134698</v>
      </c>
      <c r="E16" s="28">
        <f>+SUM(E17:E36)</f>
        <v>0</v>
      </c>
      <c r="F16" s="28">
        <f>+SUM(F17:F36)</f>
        <v>0</v>
      </c>
      <c r="G16" s="28">
        <f>+SUM(G17:G36)</f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thickBot="1">
      <c r="A18" s="6" t="s">
        <v>71</v>
      </c>
      <c r="B18" s="29">
        <f>+'Прог 1'!B18+'Прог 2'!B18+'Прог 3'!B18+'Прог 4'!B18++'Прог 5'!B18+'Прог 6'!B18+'Прог 7'!B18+'Прог 8'!B18+'Прог 9'!B18</f>
        <v>900000</v>
      </c>
      <c r="C18" s="29">
        <f>+'Прог 1'!C18+'Прог 2'!C18+'Прог 3'!C18+'Прог 4'!C18++'Прог 5'!C18+'Прог 6'!C18+'Прог 7'!C18+'Прог 8'!C18+'Прог 9'!C18</f>
        <v>900000</v>
      </c>
      <c r="D18" s="29">
        <f>+'Прог 1'!D18+'Прог 2'!D18+'Прог 3'!D18+'Прог 4'!D18++'Прог 5'!D18+'Прог 6'!D18+'Прог 7'!D18+'Прог 8'!D18+'Прог 9'!D18</f>
        <v>3000</v>
      </c>
      <c r="E18" s="29">
        <f>+'Прог 1'!E18+'Прог 2'!E18+'Прог 3'!E18+'Прог 4'!E18++'Прог 5'!E18+'Прог 6'!E18+'Прог 7'!E18+'Прог 8'!E18+'Прог 9'!E18</f>
        <v>0</v>
      </c>
      <c r="F18" s="29">
        <f>+'Прог 1'!F18+'Прог 2'!F18+'Прог 3'!F18+'Прог 4'!F18++'Прог 5'!F18+'Прог 6'!F18+'Прог 7'!F18+'Прог 8'!F18+'Прог 9'!F18</f>
        <v>0</v>
      </c>
      <c r="G18" s="29">
        <f>+'Прог 1'!G18+'Прог 2'!G18+'Прог 3'!G18+'Прог 4'!G18++'Прог 5'!G18+'Прог 6'!G18+'Прог 7'!G18+'Прог 8'!G18+'Прог 9'!G18</f>
        <v>0</v>
      </c>
    </row>
    <row r="19" spans="1:7" ht="27" thickBot="1">
      <c r="A19" s="31" t="s">
        <v>72</v>
      </c>
      <c r="B19" s="29">
        <f>+'Прог 1'!B19+'Прог 2'!B19+'Прог 3'!B19+'Прог 4'!B19++'Прог 5'!B19+'Прог 6'!B19+'Прог 7'!B19+'Прог 8'!B19+'Прог 9'!B19</f>
        <v>1875000</v>
      </c>
      <c r="C19" s="29">
        <f>+'Прог 1'!C19+'Прог 2'!C19+'Прог 3'!C19+'Прог 4'!C19++'Прог 5'!C19+'Прог 6'!C19+'Прог 7'!C19+'Прог 8'!C19+'Прог 9'!C19</f>
        <v>1875000</v>
      </c>
      <c r="D19" s="29">
        <f>+'Прог 1'!D19+'Прог 2'!D19+'Прог 3'!D19+'Прог 4'!D19++'Прог 5'!D19+'Прог 6'!D19+'Прог 7'!D19+'Прог 8'!D19+'Прог 9'!D19</f>
        <v>0</v>
      </c>
      <c r="E19" s="29">
        <f>+'Прог 1'!E19+'Прог 2'!E19+'Прог 3'!E19+'Прог 4'!E19++'Прог 5'!E19+'Прог 6'!E19+'Прог 7'!E19+'Прог 8'!E19+'Прог 9'!E19</f>
        <v>0</v>
      </c>
      <c r="F19" s="29">
        <f>+'Прог 1'!F19+'Прог 2'!F19+'Прог 3'!F19+'Прог 4'!F19++'Прог 5'!F19+'Прог 6'!F19+'Прог 7'!F19+'Прог 8'!F19+'Прог 9'!F19</f>
        <v>0</v>
      </c>
      <c r="G19" s="29">
        <f>+'Прог 1'!G19+'Прог 2'!G19+'Прог 3'!G19+'Прог 4'!G19++'Прог 5'!G19+'Прог 6'!G19+'Прог 7'!G19+'Прог 8'!G19+'Прог 9'!G19</f>
        <v>0</v>
      </c>
    </row>
    <row r="20" spans="1:7" ht="53.25" thickBot="1">
      <c r="A20" s="6" t="s">
        <v>73</v>
      </c>
      <c r="B20" s="29">
        <f>+'Прог 1'!B20+'Прог 2'!B20+'Прог 3'!B20+'Прог 4'!B20++'Прог 5'!B20+'Прог 6'!B20+'Прог 7'!B20+'Прог 8'!B20+'Прог 9'!B20</f>
        <v>165000</v>
      </c>
      <c r="C20" s="29">
        <f>+'Прог 1'!C20+'Прог 2'!C20+'Прог 3'!C20+'Прог 4'!C20++'Прог 5'!C20+'Прог 6'!C20+'Прог 7'!C20+'Прог 8'!C20+'Прог 9'!C20</f>
        <v>165000</v>
      </c>
      <c r="D20" s="29">
        <f>+'Прог 1'!D20+'Прог 2'!D20+'Прог 3'!D20+'Прог 4'!D20++'Прог 5'!D20+'Прог 6'!D20+'Прог 7'!D20+'Прог 8'!D20+'Прог 9'!D20</f>
        <v>0</v>
      </c>
      <c r="E20" s="29">
        <f>+'Прог 1'!E20+'Прог 2'!E20+'Прог 3'!E20+'Прог 4'!E20++'Прог 5'!E20+'Прог 6'!E20+'Прог 7'!E20+'Прог 8'!E20+'Прог 9'!E20</f>
        <v>0</v>
      </c>
      <c r="F20" s="29">
        <f>+'Прог 1'!F20+'Прог 2'!F20+'Прог 3'!F20+'Прог 4'!F20++'Прог 5'!F20+'Прог 6'!F20+'Прог 7'!F20+'Прог 8'!F20+'Прог 9'!F20</f>
        <v>0</v>
      </c>
      <c r="G20" s="29">
        <f>+'Прог 1'!G20+'Прог 2'!G20+'Прог 3'!G20+'Прог 4'!G20++'Прог 5'!G20+'Прог 6'!G20+'Прог 7'!G20+'Прог 8'!G20+'Прог 9'!G20</f>
        <v>0</v>
      </c>
    </row>
    <row r="21" spans="1:7" ht="39.75" thickBot="1">
      <c r="A21" s="6" t="s">
        <v>74</v>
      </c>
      <c r="B21" s="29">
        <f>+'Прог 1'!B21+'Прог 2'!B21+'Прог 3'!B21+'Прог 4'!B21++'Прог 5'!B21+'Прог 6'!B21+'Прог 7'!B21+'Прог 8'!B21+'Прог 9'!B21</f>
        <v>770000</v>
      </c>
      <c r="C21" s="29">
        <f>+'Прог 1'!C21+'Прог 2'!C21+'Прог 3'!C21+'Прог 4'!C21++'Прог 5'!C21+'Прог 6'!C21+'Прог 7'!C21+'Прог 8'!C21+'Прог 9'!C21</f>
        <v>770000</v>
      </c>
      <c r="D21" s="29">
        <f>+'Прог 1'!D21+'Прог 2'!D21+'Прог 3'!D21+'Прог 4'!D21++'Прог 5'!D21+'Прог 6'!D21+'Прог 7'!D21+'Прог 8'!D21+'Прог 9'!D21</f>
        <v>0</v>
      </c>
      <c r="E21" s="29">
        <f>+'Прог 1'!E21+'Прог 2'!E21+'Прог 3'!E21+'Прог 4'!E21++'Прог 5'!E21+'Прог 6'!E21+'Прог 7'!E21+'Прог 8'!E21+'Прог 9'!E21</f>
        <v>0</v>
      </c>
      <c r="F21" s="29">
        <f>+'Прог 1'!F21+'Прог 2'!F21+'Прог 3'!F21+'Прог 4'!F21++'Прог 5'!F21+'Прог 6'!F21+'Прог 7'!F21+'Прог 8'!F21+'Прог 9'!F21</f>
        <v>0</v>
      </c>
      <c r="G21" s="29">
        <f>+'Прог 1'!G21+'Прог 2'!G21+'Прог 3'!G21+'Прог 4'!G21++'Прог 5'!G21+'Прог 6'!G21+'Прог 7'!G21+'Прог 8'!G21+'Прог 9'!G21</f>
        <v>0</v>
      </c>
    </row>
    <row r="22" spans="1:7" ht="27" thickBot="1">
      <c r="A22" s="6" t="s">
        <v>75</v>
      </c>
      <c r="B22" s="29">
        <f>+'Прог 1'!B22+'Прог 2'!B22+'Прог 3'!B22+'Прог 4'!B22++'Прог 5'!B22+'Прог 6'!B22+'Прог 7'!B22+'Прог 8'!B22+'Прог 9'!B22</f>
        <v>150000</v>
      </c>
      <c r="C22" s="29">
        <f>+'Прог 1'!C22+'Прог 2'!C22+'Прог 3'!C22+'Прог 4'!C22++'Прог 5'!C22+'Прог 6'!C22+'Прог 7'!C22+'Прог 8'!C22+'Прог 9'!C22</f>
        <v>150000</v>
      </c>
      <c r="D22" s="29">
        <f>+'Прог 1'!D22+'Прог 2'!D22+'Прог 3'!D22+'Прог 4'!D22++'Прог 5'!D22+'Прог 6'!D22+'Прог 7'!D22+'Прог 8'!D22+'Прог 9'!D22</f>
        <v>2160</v>
      </c>
      <c r="E22" s="29">
        <f>+'Прог 1'!E22+'Прог 2'!E22+'Прог 3'!E22+'Прог 4'!E22++'Прог 5'!E22+'Прог 6'!E22+'Прог 7'!E22+'Прог 8'!E22+'Прог 9'!E22</f>
        <v>0</v>
      </c>
      <c r="F22" s="29">
        <f>+'Прог 1'!F22+'Прог 2'!F22+'Прог 3'!F22+'Прог 4'!F22++'Прог 5'!F22+'Прог 6'!F22+'Прог 7'!F22+'Прог 8'!F22+'Прог 9'!F22</f>
        <v>0</v>
      </c>
      <c r="G22" s="29">
        <f>+'Прог 1'!G22+'Прог 2'!G22+'Прог 3'!G22+'Прог 4'!G22++'Прог 5'!G22+'Прог 6'!G22+'Прог 7'!G22+'Прог 8'!G22+'Прог 9'!G22</f>
        <v>0</v>
      </c>
    </row>
    <row r="23" spans="1:7" ht="27" thickBot="1">
      <c r="A23" s="6" t="s">
        <v>76</v>
      </c>
      <c r="B23" s="29">
        <f>+'Прог 1'!B23+'Прог 2'!B23+'Прог 3'!B23+'Прог 4'!B23++'Прог 5'!B23+'Прог 6'!B23+'Прог 7'!B23+'Прог 8'!B23+'Прог 9'!B23</f>
        <v>5500000</v>
      </c>
      <c r="C23" s="29">
        <f>+'Прог 1'!C23+'Прог 2'!C23+'Прог 3'!C23+'Прог 4'!C23++'Прог 5'!C23+'Прог 6'!C23+'Прог 7'!C23+'Прог 8'!C23+'Прог 9'!C23</f>
        <v>10500000</v>
      </c>
      <c r="D23" s="29">
        <f>+'Прог 1'!D23+'Прог 2'!D23+'Прог 3'!D23+'Прог 4'!D23++'Прог 5'!D23+'Прог 6'!D23+'Прог 7'!D23+'Прог 8'!D23+'Прог 9'!D23</f>
        <v>5994692</v>
      </c>
      <c r="E23" s="29">
        <f>+'Прог 1'!E23+'Прог 2'!E23+'Прог 3'!E23+'Прог 4'!E23++'Прог 5'!E23+'Прог 6'!E23+'Прог 7'!E23+'Прог 8'!E23+'Прог 9'!E23</f>
        <v>0</v>
      </c>
      <c r="F23" s="29">
        <f>+'Прог 1'!F23+'Прог 2'!F23+'Прог 3'!F23+'Прог 4'!F23++'Прог 5'!F23+'Прог 6'!F23+'Прог 7'!F23+'Прог 8'!F23+'Прог 9'!F23</f>
        <v>0</v>
      </c>
      <c r="G23" s="29">
        <f>+'Прог 1'!G23+'Прог 2'!G23+'Прог 3'!G23+'Прог 4'!G23++'Прог 5'!G23+'Прог 6'!G23+'Прог 7'!G23+'Прог 8'!G23+'Прог 9'!G23</f>
        <v>0</v>
      </c>
    </row>
    <row r="24" spans="1:7" ht="13.5" thickBot="1">
      <c r="A24" s="6" t="s">
        <v>77</v>
      </c>
      <c r="B24" s="29">
        <f>+'Прог 1'!B24+'Прог 2'!B24+'Прог 3'!B24+'Прог 4'!B24++'Прог 5'!B24+'Прог 6'!B24+'Прог 7'!B24+'Прог 8'!B24+'Прог 9'!B24</f>
        <v>0</v>
      </c>
      <c r="C24" s="29">
        <f>+'Прог 1'!C24+'Прог 2'!C24+'Прог 3'!C24+'Прог 4'!C24++'Прог 5'!C24+'Прог 6'!C24+'Прог 7'!C24+'Прог 8'!C24+'Прог 9'!C24</f>
        <v>0</v>
      </c>
      <c r="D24" s="29">
        <f>+'Прог 1'!D24+'Прог 2'!D24+'Прог 3'!D24+'Прог 4'!D24++'Прог 5'!D24+'Прог 6'!D24+'Прог 7'!D24+'Прог 8'!D24+'Прог 9'!D24</f>
        <v>116110</v>
      </c>
      <c r="E24" s="29">
        <f>+'Прог 1'!E24+'Прог 2'!E24+'Прог 3'!E24+'Прог 4'!E24++'Прог 5'!E24+'Прог 6'!E24+'Прог 7'!E24+'Прог 8'!E24+'Прог 9'!E24</f>
        <v>0</v>
      </c>
      <c r="F24" s="29">
        <f>+'Прог 1'!F24+'Прог 2'!F24+'Прог 3'!F24+'Прог 4'!F24++'Прог 5'!F24+'Прог 6'!F24+'Прог 7'!F24+'Прог 8'!F24+'Прог 9'!F24</f>
        <v>0</v>
      </c>
      <c r="G24" s="29">
        <f>+'Прог 1'!G24+'Прог 2'!G24+'Прог 3'!G24+'Прог 4'!G24++'Прог 5'!G24+'Прог 6'!G24+'Прог 7'!G24+'Прог 8'!G24+'Прог 9'!G24</f>
        <v>0</v>
      </c>
    </row>
    <row r="25" spans="1:7" ht="27" thickBot="1">
      <c r="A25" s="6" t="s">
        <v>78</v>
      </c>
      <c r="B25" s="29">
        <f>+'Прог 1'!B25+'Прог 2'!B25+'Прог 3'!B25+'Прог 4'!B25++'Прог 5'!B25+'Прог 6'!B25+'Прог 7'!B25+'Прог 8'!B25+'Прог 9'!B25</f>
        <v>0</v>
      </c>
      <c r="C25" s="29">
        <f>+'Прог 1'!C25+'Прог 2'!C25+'Прог 3'!C25+'Прог 4'!C25++'Прог 5'!C25+'Прог 6'!C25+'Прог 7'!C25+'Прог 8'!C25+'Прог 9'!C25</f>
        <v>0</v>
      </c>
      <c r="D25" s="29">
        <f>+'Прог 1'!D25+'Прог 2'!D25+'Прог 3'!D25+'Прог 4'!D25++'Прог 5'!D25+'Прог 6'!D25+'Прог 7'!D25+'Прог 8'!D25+'Прог 9'!D25</f>
        <v>1244</v>
      </c>
      <c r="E25" s="29">
        <f>+'Прог 1'!E25+'Прог 2'!E25+'Прог 3'!E25+'Прог 4'!E25++'Прог 5'!E25+'Прог 6'!E25+'Прог 7'!E25+'Прог 8'!E25+'Прог 9'!E25</f>
        <v>0</v>
      </c>
      <c r="F25" s="29">
        <f>+'Прог 1'!F25+'Прог 2'!F25+'Прог 3'!F25+'Прог 4'!F25++'Прог 5'!F25+'Прог 6'!F25+'Прог 7'!F25+'Прог 8'!F25+'Прог 9'!F25</f>
        <v>0</v>
      </c>
      <c r="G25" s="29">
        <f>+'Прог 1'!G25+'Прог 2'!G25+'Прог 3'!G25+'Прог 4'!G25++'Прог 5'!G25+'Прог 6'!G25+'Прог 7'!G25+'Прог 8'!G25+'Прог 9'!G25</f>
        <v>0</v>
      </c>
    </row>
    <row r="26" spans="1:7" ht="39.75" hidden="1" thickBot="1">
      <c r="A26" s="6" t="s">
        <v>79</v>
      </c>
      <c r="B26" s="29">
        <f>+'Прог 1'!B26+'Прог 2'!B26+'Прог 3'!B26+'Прог 4'!B26++'Прог 5'!B26+'Прог 6'!B26+'Прог 7'!B26+'Прог 8'!B26+'Прог 9'!B26</f>
        <v>0</v>
      </c>
      <c r="C26" s="29">
        <f>+'Прог 1'!C26+'Прог 2'!C26+'Прог 3'!C26+'Прог 4'!C26++'Прог 5'!C26+'Прог 6'!C26+'Прог 7'!C26+'Прог 8'!C26+'Прог 9'!C26</f>
        <v>0</v>
      </c>
      <c r="D26" s="29">
        <f>+'Прог 1'!D26+'Прог 2'!D26+'Прог 3'!D26+'Прог 4'!D26++'Прог 5'!D26+'Прог 6'!D26+'Прог 7'!D26+'Прог 8'!D26+'Прог 9'!D26</f>
        <v>0</v>
      </c>
      <c r="E26" s="29">
        <f>+'Прог 1'!E26+'Прог 2'!E26+'Прог 3'!E26+'Прог 4'!E26++'Прог 5'!E26+'Прог 6'!E26+'Прог 7'!E26+'Прог 8'!E26+'Прог 9'!E26</f>
        <v>0</v>
      </c>
      <c r="F26" s="29">
        <f>+'Прог 1'!F26+'Прог 2'!F26+'Прог 3'!F26+'Прог 4'!F26++'Прог 5'!F26+'Прог 6'!F26+'Прог 7'!F26+'Прог 8'!F26+'Прог 9'!F26</f>
        <v>0</v>
      </c>
      <c r="G26" s="29">
        <f>+'Прог 1'!G26+'Прог 2'!G26+'Прог 3'!G26+'Прог 4'!G26++'Прог 5'!G26+'Прог 6'!G26+'Прог 7'!G26+'Прог 8'!G26+'Прог 9'!G26</f>
        <v>0</v>
      </c>
    </row>
    <row r="27" spans="1:7" ht="27" hidden="1" thickBot="1">
      <c r="A27" s="6" t="s">
        <v>80</v>
      </c>
      <c r="B27" s="29">
        <f>+'Прог 1'!B27+'Прог 2'!B27+'Прог 3'!B27+'Прог 4'!B27++'Прог 5'!B27+'Прог 6'!B27+'Прог 7'!B27+'Прог 8'!B27+'Прог 9'!B27</f>
        <v>0</v>
      </c>
      <c r="C27" s="29">
        <f>+'Прог 1'!C27+'Прог 2'!C27+'Прог 3'!C27+'Прог 4'!C27++'Прог 5'!C27+'Прог 6'!C27+'Прог 7'!C27+'Прог 8'!C27+'Прог 9'!C27</f>
        <v>0</v>
      </c>
      <c r="D27" s="29">
        <f>+'Прог 1'!D27+'Прог 2'!D27+'Прог 3'!D27+'Прог 4'!D27++'Прог 5'!D27+'Прог 6'!D27+'Прог 7'!D27+'Прог 8'!D27+'Прог 9'!D27</f>
        <v>0</v>
      </c>
      <c r="E27" s="29">
        <f>+'Прог 1'!E27+'Прог 2'!E27+'Прог 3'!E27+'Прог 4'!E27++'Прог 5'!E27+'Прог 6'!E27+'Прог 7'!E27+'Прог 8'!E27+'Прог 9'!E27</f>
        <v>0</v>
      </c>
      <c r="F27" s="29">
        <f>+'Прог 1'!F27+'Прог 2'!F27+'Прог 3'!F27+'Прог 4'!F27++'Прог 5'!F27+'Прог 6'!F27+'Прог 7'!F27+'Прог 8'!F27+'Прог 9'!F27</f>
        <v>0</v>
      </c>
      <c r="G27" s="29">
        <f>+'Прог 1'!G27+'Прог 2'!G27+'Прог 3'!G27+'Прог 4'!G27++'Прог 5'!G27+'Прог 6'!G27+'Прог 7'!G27+'Прог 8'!G27+'Прог 9'!G27</f>
        <v>0</v>
      </c>
    </row>
    <row r="28" spans="1:7" ht="66" hidden="1" thickBot="1">
      <c r="A28" s="6" t="s">
        <v>81</v>
      </c>
      <c r="B28" s="29">
        <f>+'Прог 1'!B28+'Прог 2'!B28+'Прог 3'!B28+'Прог 4'!B28++'Прог 5'!B28+'Прог 6'!B28+'Прог 7'!B28+'Прог 8'!B28+'Прог 9'!B28</f>
        <v>0</v>
      </c>
      <c r="C28" s="29">
        <f>+'Прог 1'!C28+'Прог 2'!C28+'Прог 3'!C28+'Прог 4'!C28++'Прог 5'!C28+'Прог 6'!C28+'Прог 7'!C28+'Прог 8'!C28+'Прог 9'!C28</f>
        <v>0</v>
      </c>
      <c r="D28" s="29">
        <f>+'Прог 1'!D28+'Прог 2'!D28+'Прог 3'!D28+'Прог 4'!D28++'Прог 5'!D28+'Прог 6'!D28+'Прог 7'!D28+'Прог 8'!D28+'Прог 9'!D28</f>
        <v>0</v>
      </c>
      <c r="E28" s="29">
        <f>+'Прог 1'!E28+'Прог 2'!E28+'Прог 3'!E28+'Прог 4'!E28++'Прог 5'!E28+'Прог 6'!E28+'Прог 7'!E28+'Прог 8'!E28+'Прог 9'!E28</f>
        <v>0</v>
      </c>
      <c r="F28" s="29">
        <f>+'Прог 1'!F28+'Прог 2'!F28+'Прог 3'!F28+'Прог 4'!F28++'Прог 5'!F28+'Прог 6'!F28+'Прог 7'!F28+'Прог 8'!F28+'Прог 9'!F28</f>
        <v>0</v>
      </c>
      <c r="G28" s="29">
        <f>+'Прог 1'!G28+'Прог 2'!G28+'Прог 3'!G28+'Прог 4'!G28++'Прог 5'!G28+'Прог 6'!G28+'Прог 7'!G28+'Прог 8'!G28+'Прог 9'!G28</f>
        <v>0</v>
      </c>
    </row>
    <row r="29" spans="1:7" ht="53.25" thickBot="1">
      <c r="A29" s="6" t="s">
        <v>85</v>
      </c>
      <c r="B29" s="29">
        <f>+'Прог 1'!B29+'Прог 2'!B29+'Прог 3'!B29+'Прог 4'!B29++'Прог 5'!B29+'Прог 6'!B29+'Прог 7'!B29+'Прог 8'!B29+'Прог 9'!B29</f>
        <v>0</v>
      </c>
      <c r="C29" s="29">
        <f>+'Прог 1'!C29+'Прог 2'!C29+'Прог 3'!C29+'Прог 4'!C29++'Прог 5'!C29+'Прог 6'!C29+'Прог 7'!C29+'Прог 8'!C29+'Прог 9'!C29</f>
        <v>0</v>
      </c>
      <c r="D29" s="29">
        <f>+'Прог 1'!D29+'Прог 2'!D29+'Прог 3'!D29+'Прог 4'!D29++'Прог 5'!D29+'Прог 6'!D29+'Прог 7'!D29+'Прог 8'!D29+'Прог 9'!D29</f>
        <v>208</v>
      </c>
      <c r="E29" s="29">
        <f>+'Прог 1'!E29+'Прог 2'!E29+'Прог 3'!E29+'Прог 4'!E29++'Прог 5'!E29+'Прог 6'!E29+'Прог 7'!E29+'Прог 8'!E29+'Прог 9'!E29</f>
        <v>0</v>
      </c>
      <c r="F29" s="29">
        <f>+'Прог 1'!F29+'Прог 2'!F29+'Прог 3'!F29+'Прог 4'!F29++'Прог 5'!F29+'Прог 6'!F29+'Прог 7'!F29+'Прог 8'!F29+'Прог 9'!F29</f>
        <v>0</v>
      </c>
      <c r="G29" s="29">
        <f>+'Прог 1'!G29+'Прог 2'!G29+'Прог 3'!G29+'Прог 4'!G29++'Прог 5'!G29+'Прог 6'!G29+'Прог 7'!G29+'Прог 8'!G29+'Прог 9'!G29</f>
        <v>0</v>
      </c>
    </row>
    <row r="30" spans="1:7" ht="93" thickBot="1">
      <c r="A30" s="6" t="s">
        <v>82</v>
      </c>
      <c r="B30" s="29">
        <f>+'Прог 1'!B30+'Прог 2'!B30+'Прог 3'!B30+'Прог 4'!B30++'Прог 5'!B30+'Прог 6'!B30+'Прог 7'!B30+'Прог 8'!B30+'Прог 9'!B30</f>
        <v>0</v>
      </c>
      <c r="C30" s="29">
        <f>+'Прог 1'!C30+'Прог 2'!C30+'Прог 3'!C30+'Прог 4'!C30++'Прог 5'!C30+'Прог 6'!C30+'Прог 7'!C30+'Прог 8'!C30+'Прог 9'!C30</f>
        <v>0</v>
      </c>
      <c r="D30" s="29">
        <f>+'Прог 1'!D30+'Прог 2'!D30+'Прог 3'!D30+'Прог 4'!D30++'Прог 5'!D30+'Прог 6'!D30+'Прог 7'!D30+'Прог 8'!D30+'Прог 9'!D30</f>
        <v>17284</v>
      </c>
      <c r="E30" s="29">
        <f>+'Прог 1'!E30+'Прог 2'!E30+'Прог 3'!E30+'Прог 4'!E30++'Прог 5'!E30+'Прог 6'!E30+'Прог 7'!E30+'Прог 8'!E30+'Прог 9'!E30</f>
        <v>0</v>
      </c>
      <c r="F30" s="29">
        <f>+'Прог 1'!F30+'Прог 2'!F30+'Прог 3'!F30+'Прог 4'!F30++'Прог 5'!F30+'Прог 6'!F30+'Прог 7'!F30+'Прог 8'!F30+'Прог 9'!F30</f>
        <v>0</v>
      </c>
      <c r="G30" s="29">
        <f>+'Прог 1'!G30+'Прог 2'!G30+'Прог 3'!G30+'Прог 4'!G30++'Прог 5'!G30+'Прог 6'!G30+'Прог 7'!G30+'Прог 8'!G30+'Прог 9'!G30</f>
        <v>0</v>
      </c>
    </row>
    <row r="31" spans="1:7" ht="27" hidden="1" thickBot="1">
      <c r="A31" s="6" t="s">
        <v>83</v>
      </c>
      <c r="B31" s="29">
        <f>+'Прог 1'!B31+'Прог 2'!B31+'Прог 3'!B31+'Прог 4'!B31++'Прог 5'!B31+'Прог 6'!B31+'Прог 7'!B31+'Прог 8'!B31+'Прог 9'!B31</f>
        <v>0</v>
      </c>
      <c r="C31" s="29">
        <f>+'Прог 1'!C31+'Прог 2'!C31+'Прог 3'!C31+'Прог 4'!C31++'Прог 5'!C31+'Прог 6'!C31+'Прог 7'!C31+'Прог 8'!C31+'Прог 9'!C31</f>
        <v>0</v>
      </c>
      <c r="D31" s="29">
        <f>+'Прог 1'!D31+'Прог 2'!D31+'Прог 3'!D31+'Прог 4'!D31++'Прог 5'!D31+'Прог 6'!D31+'Прог 7'!D31+'Прог 8'!D31+'Прог 9'!D31</f>
        <v>0</v>
      </c>
      <c r="E31" s="29">
        <f>+'Прог 1'!E31+'Прог 2'!E31+'Прог 3'!E31+'Прог 4'!E31++'Прог 5'!E31+'Прог 6'!E31+'Прог 7'!E31+'Прог 8'!E31+'Прог 9'!E31</f>
        <v>0</v>
      </c>
      <c r="F31" s="29">
        <f>+'Прог 1'!F31+'Прог 2'!F31+'Прог 3'!F31+'Прог 4'!F31++'Прог 5'!F31+'Прог 6'!F31+'Прог 7'!F31+'Прог 8'!F31+'Прог 9'!F31</f>
        <v>0</v>
      </c>
      <c r="G31" s="29">
        <f>+'Прог 1'!G31+'Прог 2'!G31+'Прог 3'!G31+'Прог 4'!G31++'Прог 5'!G31+'Прог 6'!G31+'Прог 7'!G31+'Прог 8'!G31+'Прог 9'!G31</f>
        <v>0</v>
      </c>
    </row>
    <row r="32" spans="1:7" ht="66" hidden="1" thickBot="1">
      <c r="A32" s="6" t="s">
        <v>84</v>
      </c>
      <c r="B32" s="29">
        <f>+'Прог 1'!B32+'Прог 2'!B32+'Прог 3'!B32+'Прог 4'!B32++'Прог 5'!B32+'Прог 6'!B32+'Прог 7'!B32+'Прог 8'!B32+'Прог 9'!B32</f>
        <v>0</v>
      </c>
      <c r="C32" s="29">
        <f>+'Прог 1'!C32+'Прог 2'!C32+'Прог 3'!C32+'Прог 4'!C32++'Прог 5'!C32+'Прог 6'!C32+'Прог 7'!C32+'Прог 8'!C32+'Прог 9'!C32</f>
        <v>0</v>
      </c>
      <c r="D32" s="29">
        <f>+'Прог 1'!D32+'Прог 2'!D32+'Прог 3'!D32+'Прог 4'!D32++'Прог 5'!D32+'Прог 6'!D32+'Прог 7'!D32+'Прог 8'!D32+'Прог 9'!D32</f>
        <v>0</v>
      </c>
      <c r="E32" s="29">
        <f>+'Прог 1'!E32+'Прог 2'!E32+'Прог 3'!E32+'Прог 4'!E32++'Прог 5'!E32+'Прог 6'!E32+'Прог 7'!E32+'Прог 8'!E32+'Прог 9'!E32</f>
        <v>0</v>
      </c>
      <c r="F32" s="29">
        <f>+'Прог 1'!F32+'Прог 2'!F32+'Прог 3'!F32+'Прог 4'!F32++'Прог 5'!F32+'Прог 6'!F32+'Прог 7'!F32+'Прог 8'!F32+'Прог 9'!F32</f>
        <v>0</v>
      </c>
      <c r="G32" s="29">
        <f>+'Прог 1'!G32+'Прог 2'!G32+'Прог 3'!G32+'Прог 4'!G32++'Прог 5'!G32+'Прог 6'!G32+'Прог 7'!G32+'Прог 8'!G32+'Прог 9'!G32</f>
        <v>0</v>
      </c>
    </row>
    <row r="33" spans="1:7" ht="13.5" hidden="1" thickBot="1">
      <c r="A33" s="6"/>
      <c r="B33" s="29">
        <f>+'Прог 1'!B33+'Прог 2'!B33+'Прог 3'!B33+'Прог 4'!B33++'Прог 5'!B33+'Прог 6'!B33+'Прог 7'!B33+'Прог 8'!B33+'Прог 9'!B33</f>
        <v>0</v>
      </c>
      <c r="C33" s="29">
        <f>+'Прог 1'!C33+'Прог 2'!C33+'Прог 3'!C33+'Прог 4'!C33++'Прог 5'!C33+'Прог 6'!C33+'Прог 7'!C33+'Прог 8'!C33+'Прог 9'!C33</f>
        <v>0</v>
      </c>
      <c r="D33" s="29">
        <f>+'Прог 1'!D33+'Прог 2'!D33+'Прог 3'!D33+'Прог 4'!D33++'Прог 5'!D33+'Прог 6'!D33+'Прог 7'!D33+'Прог 8'!D33+'Прог 9'!D33</f>
        <v>0</v>
      </c>
      <c r="E33" s="29">
        <f>+'Прог 1'!E33+'Прог 2'!E33+'Прог 3'!E33+'Прог 4'!E33++'Прог 5'!E33+'Прог 6'!E33+'Прог 7'!E33+'Прог 8'!E33+'Прог 9'!E33</f>
        <v>0</v>
      </c>
      <c r="F33" s="29">
        <f>+'Прог 1'!F33+'Прог 2'!F33+'Прог 3'!F33+'Прог 4'!F33++'Прог 5'!F33+'Прог 6'!F33+'Прог 7'!F33+'Прог 8'!F33+'Прог 9'!F33</f>
        <v>0</v>
      </c>
      <c r="G33" s="29">
        <f>+'Прог 1'!G33+'Прог 2'!G33+'Прог 3'!G33+'Прог 4'!G33++'Прог 5'!G33+'Прог 6'!G33+'Прог 7'!G33+'Прог 8'!G33+'Прог 9'!G33</f>
        <v>0</v>
      </c>
    </row>
    <row r="34" spans="1:7" ht="13.5" hidden="1" thickBot="1">
      <c r="A34" s="6"/>
      <c r="B34" s="29">
        <f>+'Прог 1'!B34+'Прог 2'!B34+'Прог 3'!B34+'Прог 4'!B34++'Прог 5'!B34+'Прог 6'!B34+'Прог 7'!B34+'Прог 8'!B34+'Прог 9'!B34</f>
        <v>0</v>
      </c>
      <c r="C34" s="29">
        <f>+'Прог 1'!C34+'Прог 2'!C34+'Прог 3'!C34+'Прог 4'!C34++'Прог 5'!C34+'Прог 6'!C34+'Прог 7'!C34+'Прог 8'!C34+'Прог 9'!C34</f>
        <v>0</v>
      </c>
      <c r="D34" s="29">
        <f>+'Прог 1'!D34+'Прог 2'!D34+'Прог 3'!D34+'Прог 4'!D34++'Прог 5'!D34+'Прог 6'!D34+'Прог 7'!D34+'Прог 8'!D34+'Прог 9'!D34</f>
        <v>0</v>
      </c>
      <c r="E34" s="29">
        <f>+'Прог 1'!E34+'Прог 2'!E34+'Прог 3'!E34+'Прог 4'!E34++'Прог 5'!E34+'Прог 6'!E34+'Прог 7'!E34+'Прог 8'!E34+'Прог 9'!E34</f>
        <v>0</v>
      </c>
      <c r="F34" s="29">
        <f>+'Прог 1'!F34+'Прог 2'!F34+'Прог 3'!F34+'Прог 4'!F34++'Прог 5'!F34+'Прог 6'!F34+'Прог 7'!F34+'Прог 8'!F34+'Прог 9'!F34</f>
        <v>0</v>
      </c>
      <c r="G34" s="29">
        <f>+'Прог 1'!G34+'Прог 2'!G34+'Прог 3'!G34+'Прог 4'!G34++'Прог 5'!G34+'Прог 6'!G34+'Прог 7'!G34+'Прог 8'!G34+'Прог 9'!G34</f>
        <v>0</v>
      </c>
    </row>
    <row r="35" spans="1:7" ht="13.5" hidden="1" thickBot="1">
      <c r="A35" s="6"/>
      <c r="B35" s="29">
        <f>+'Прог 1'!B35+'Прог 2'!B35+'Прог 3'!B35+'Прог 4'!B35++'Прог 5'!B35+'Прог 6'!B35+'Прог 7'!B35+'Прог 8'!B35+'Прог 9'!B35</f>
        <v>0</v>
      </c>
      <c r="C35" s="29">
        <f>+'Прог 1'!C35+'Прог 2'!C35+'Прог 3'!C35+'Прог 4'!C35++'Прог 5'!C35+'Прог 6'!C35+'Прог 7'!C35+'Прог 8'!C35+'Прог 9'!C35</f>
        <v>0</v>
      </c>
      <c r="D35" s="29">
        <f>+'Прог 1'!D35+'Прог 2'!D35+'Прог 3'!D35+'Прог 4'!D35++'Прог 5'!D35+'Прог 6'!D35+'Прог 7'!D35+'Прог 8'!D35+'Прог 9'!D35</f>
        <v>0</v>
      </c>
      <c r="E35" s="29">
        <f>+'Прог 1'!E35+'Прог 2'!E35+'Прог 3'!E35+'Прог 4'!E35++'Прог 5'!E35+'Прог 6'!E35+'Прог 7'!E35+'Прог 8'!E35+'Прог 9'!E35</f>
        <v>0</v>
      </c>
      <c r="F35" s="29">
        <f>+'Прог 1'!F35+'Прог 2'!F35+'Прог 3'!F35+'Прог 4'!F35++'Прог 5'!F35+'Прог 6'!F35+'Прог 7'!F35+'Прог 8'!F35+'Прог 9'!F35</f>
        <v>0</v>
      </c>
      <c r="G35" s="29">
        <f>+'Прог 1'!G35+'Прог 2'!G35+'Прог 3'!G35+'Прог 4'!G35++'Прог 5'!G35+'Прог 6'!G35+'Прог 7'!G35+'Прог 8'!G35+'Прог 9'!G35</f>
        <v>0</v>
      </c>
    </row>
    <row r="36" spans="1:7" ht="13.5" thickBot="1">
      <c r="A36" s="6"/>
      <c r="B36" s="29"/>
      <c r="C36" s="29"/>
      <c r="D36" s="29"/>
      <c r="E36" s="29"/>
      <c r="F36" s="29"/>
      <c r="G36" s="29"/>
    </row>
    <row r="37" spans="1:7" ht="13.5" thickBot="1">
      <c r="A37" s="19" t="s">
        <v>12</v>
      </c>
      <c r="B37" s="28">
        <f>+B16+B10</f>
        <v>95086000</v>
      </c>
      <c r="C37" s="28">
        <f>+C16+C10</f>
        <v>101062299</v>
      </c>
      <c r="D37" s="28">
        <f>+D16+D10</f>
        <v>26485557</v>
      </c>
      <c r="E37" s="28">
        <f>+E16+E10</f>
        <v>0</v>
      </c>
      <c r="F37" s="28">
        <f>+F16+F10</f>
        <v>0</v>
      </c>
      <c r="G37" s="28">
        <f>+G16+G10</f>
        <v>0</v>
      </c>
    </row>
    <row r="38" spans="1:7" ht="13.5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 t="s">
        <v>13</v>
      </c>
      <c r="B39" s="29">
        <f>+'Прог 1'!B39+'Прог 2'!B39+'Прог 3'!B39+'Прог 4'!B39++'Прог 5'!B39+'Прог 6'!B39+'Прог 7'!B39+'Прог 8'!B39+'Прог 9'!B39</f>
        <v>3583</v>
      </c>
      <c r="C39" s="29">
        <f>+'Прог 1'!C39+'Прог 2'!C39+'Прог 3'!C39+'Прог 4'!C39++'Прог 5'!C39+'Прог 6'!C39+'Прог 7'!C39+'Прог 8'!C39+'Прог 9'!C39</f>
        <v>3583</v>
      </c>
      <c r="D39" s="29">
        <f>+'Прог 1'!D39+'Прог 2'!D39+'Прог 3'!D39+'Прог 4'!D39++'Прог 5'!D39+'Прог 6'!D39+'Прог 7'!D39+'Прог 8'!D39+'Прог 9'!D39</f>
        <v>3052</v>
      </c>
      <c r="E39" s="29">
        <f>+'Прог 1'!E39+'Прог 2'!E39+'Прог 3'!E39+'Прог 4'!E39++'Прог 5'!E39+'Прог 6'!E39+'Прог 7'!E39+'Прог 8'!E39+'Прог 9'!E39</f>
        <v>0</v>
      </c>
      <c r="F39" s="29">
        <f>+'Прог 1'!F39+'Прог 2'!F39+'Прог 3'!F39+'Прог 4'!F39++'Прог 5'!F39+'Прог 6'!F39+'Прог 7'!F39+'Прог 8'!F39+'Прог 9'!F39</f>
        <v>0</v>
      </c>
      <c r="G39" s="29">
        <f>+'Прог 1'!G39+'Прог 2'!G39+'Прог 3'!G39+'Прог 4'!G39++'Прог 5'!G39+'Прог 6'!G39+'Прог 7'!G39+'Прог 8'!G39+'Прог 9'!G39</f>
        <v>0</v>
      </c>
    </row>
    <row r="40" ht="15">
      <c r="A40" s="8"/>
    </row>
    <row r="41" spans="1:7" ht="12.75">
      <c r="A41" s="52" t="s">
        <v>28</v>
      </c>
      <c r="B41" s="53"/>
      <c r="C41" s="53"/>
      <c r="D41" s="53"/>
      <c r="E41" s="53"/>
      <c r="F41" s="53"/>
      <c r="G41" s="53"/>
    </row>
    <row r="42" spans="1:7" ht="12.75">
      <c r="A42" s="53"/>
      <c r="B42" s="53"/>
      <c r="C42" s="53"/>
      <c r="D42" s="53"/>
      <c r="E42" s="53"/>
      <c r="F42" s="53"/>
      <c r="G42" s="53"/>
    </row>
    <row r="44" ht="15">
      <c r="A44" s="8"/>
    </row>
  </sheetData>
  <sheetProtection/>
  <mergeCells count="7">
    <mergeCell ref="A41:G42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44"/>
  <sheetViews>
    <sheetView zoomScale="115" zoomScaleNormal="115" zoomScalePageLayoutView="0" workbookViewId="0" topLeftCell="A11">
      <selection activeCell="C39" sqref="C39"/>
    </sheetView>
  </sheetViews>
  <sheetFormatPr defaultColWidth="9.33203125" defaultRowHeight="12.75"/>
  <cols>
    <col min="1" max="1" width="56.5" style="0" customWidth="1"/>
    <col min="2" max="7" width="13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49</v>
      </c>
      <c r="B4" s="43"/>
      <c r="C4" s="43"/>
      <c r="D4" s="43"/>
      <c r="E4" s="43"/>
      <c r="F4" s="43"/>
      <c r="G4" s="43"/>
    </row>
    <row r="5" spans="1:7" ht="13.5" thickBot="1">
      <c r="A5" s="54" t="s">
        <v>1</v>
      </c>
      <c r="B5" s="54"/>
      <c r="C5" s="54"/>
      <c r="D5" s="54"/>
      <c r="E5" s="54"/>
      <c r="F5" s="54"/>
      <c r="G5" s="54"/>
    </row>
    <row r="6" spans="1:7" ht="13.5" thickBot="1">
      <c r="A6" s="55" t="s">
        <v>31</v>
      </c>
      <c r="B6" s="56"/>
      <c r="C6" s="56"/>
      <c r="D6" s="56"/>
      <c r="E6" s="56"/>
      <c r="F6" s="56"/>
      <c r="G6" s="57"/>
    </row>
    <row r="7" spans="1:7" ht="12.75" customHeight="1">
      <c r="A7" s="2" t="s">
        <v>2</v>
      </c>
      <c r="B7" s="39" t="s">
        <v>22</v>
      </c>
      <c r="C7" s="58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" t="s">
        <v>3</v>
      </c>
      <c r="B8" s="40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60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>+B12+B13+B14</f>
        <v>6478100</v>
      </c>
      <c r="C10" s="28">
        <f>+C12+C13+C14</f>
        <v>6478100</v>
      </c>
      <c r="D10" s="28">
        <f>+D12+D13+D14</f>
        <v>1581529</v>
      </c>
      <c r="E10" s="28">
        <f>+E12+E13+E14</f>
        <v>0</v>
      </c>
      <c r="F10" s="28">
        <f>+F12+F13+F14</f>
        <v>0</v>
      </c>
      <c r="G10" s="28">
        <f>+G12+G13+G14</f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5643100</v>
      </c>
      <c r="C12" s="29">
        <v>5643100</v>
      </c>
      <c r="D12" s="29">
        <v>1406202</v>
      </c>
      <c r="E12" s="29"/>
      <c r="F12" s="29"/>
      <c r="G12" s="29"/>
    </row>
    <row r="13" spans="1:7" ht="13.5" thickBot="1">
      <c r="A13" s="7" t="s">
        <v>9</v>
      </c>
      <c r="B13" s="29">
        <v>835000</v>
      </c>
      <c r="C13" s="29">
        <v>835000</v>
      </c>
      <c r="D13" s="29">
        <v>172506</v>
      </c>
      <c r="E13" s="29"/>
      <c r="F13" s="29"/>
      <c r="G13" s="29"/>
    </row>
    <row r="14" spans="1:7" ht="13.5" thickBot="1">
      <c r="A14" s="7" t="s">
        <v>10</v>
      </c>
      <c r="B14" s="29"/>
      <c r="C14" s="29"/>
      <c r="D14" s="29">
        <v>2821</v>
      </c>
      <c r="E14" s="29"/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>+SUM(B17:B36)</f>
        <v>0</v>
      </c>
      <c r="C16" s="28">
        <f>+SUM(C17:C36)</f>
        <v>0</v>
      </c>
      <c r="D16" s="28">
        <f>+SUM(D17:D36)</f>
        <v>0</v>
      </c>
      <c r="E16" s="28">
        <f>+SUM(E17:E36)</f>
        <v>0</v>
      </c>
      <c r="F16" s="28">
        <f>+SUM(F17:F36)</f>
        <v>0</v>
      </c>
      <c r="G16" s="28">
        <f>+SUM(G17:G36)</f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hidden="1" thickBot="1">
      <c r="A18" s="6" t="s">
        <v>71</v>
      </c>
      <c r="B18" s="29"/>
      <c r="C18" s="29"/>
      <c r="D18" s="29"/>
      <c r="E18" s="29"/>
      <c r="F18" s="29"/>
      <c r="G18" s="29"/>
    </row>
    <row r="19" spans="1:7" ht="27" hidden="1" thickBot="1">
      <c r="A19" s="31" t="s">
        <v>72</v>
      </c>
      <c r="B19" s="29"/>
      <c r="C19" s="29"/>
      <c r="D19" s="29"/>
      <c r="E19" s="29"/>
      <c r="F19" s="29"/>
      <c r="G19" s="29"/>
    </row>
    <row r="20" spans="1:7" ht="53.25" hidden="1" thickBot="1">
      <c r="A20" s="6" t="s">
        <v>73</v>
      </c>
      <c r="B20" s="29"/>
      <c r="C20" s="29"/>
      <c r="D20" s="29"/>
      <c r="E20" s="29"/>
      <c r="F20" s="29"/>
      <c r="G20" s="29"/>
    </row>
    <row r="21" spans="1:7" ht="39.75" hidden="1" thickBot="1">
      <c r="A21" s="6" t="s">
        <v>74</v>
      </c>
      <c r="B21" s="29"/>
      <c r="C21" s="29"/>
      <c r="D21" s="29"/>
      <c r="E21" s="29"/>
      <c r="F21" s="29"/>
      <c r="G21" s="29"/>
    </row>
    <row r="22" spans="1:7" ht="27" hidden="1" thickBot="1">
      <c r="A22" s="6" t="s">
        <v>75</v>
      </c>
      <c r="B22" s="29"/>
      <c r="C22" s="29"/>
      <c r="D22" s="29"/>
      <c r="E22" s="29"/>
      <c r="F22" s="29"/>
      <c r="G22" s="29"/>
    </row>
    <row r="23" spans="1:7" ht="27" hidden="1" thickBot="1">
      <c r="A23" s="6" t="s">
        <v>76</v>
      </c>
      <c r="B23" s="29"/>
      <c r="C23" s="29"/>
      <c r="D23" s="29"/>
      <c r="E23" s="29"/>
      <c r="F23" s="29"/>
      <c r="G23" s="29"/>
    </row>
    <row r="24" spans="1:7" ht="13.5" hidden="1" thickBot="1">
      <c r="A24" s="6" t="s">
        <v>77</v>
      </c>
      <c r="B24" s="29"/>
      <c r="C24" s="29"/>
      <c r="D24" s="29"/>
      <c r="E24" s="29"/>
      <c r="F24" s="29"/>
      <c r="G24" s="29"/>
    </row>
    <row r="25" spans="1:7" ht="27" hidden="1" thickBot="1">
      <c r="A25" s="6" t="s">
        <v>78</v>
      </c>
      <c r="B25" s="29"/>
      <c r="C25" s="29"/>
      <c r="D25" s="29"/>
      <c r="E25" s="29"/>
      <c r="F25" s="29"/>
      <c r="G25" s="29"/>
    </row>
    <row r="26" spans="1:7" ht="39.75" hidden="1" thickBot="1">
      <c r="A26" s="6" t="s">
        <v>79</v>
      </c>
      <c r="B26" s="29"/>
      <c r="C26" s="29"/>
      <c r="D26" s="29"/>
      <c r="E26" s="29"/>
      <c r="F26" s="29"/>
      <c r="G26" s="29"/>
    </row>
    <row r="27" spans="1:7" ht="27" hidden="1" thickBot="1">
      <c r="A27" s="6" t="s">
        <v>80</v>
      </c>
      <c r="B27" s="29"/>
      <c r="C27" s="29"/>
      <c r="D27" s="29"/>
      <c r="E27" s="29"/>
      <c r="F27" s="29"/>
      <c r="G27" s="29"/>
    </row>
    <row r="28" spans="1:7" ht="66" hidden="1" thickBot="1">
      <c r="A28" s="6" t="s">
        <v>81</v>
      </c>
      <c r="B28" s="29"/>
      <c r="C28" s="29"/>
      <c r="D28" s="29"/>
      <c r="E28" s="29"/>
      <c r="F28" s="29"/>
      <c r="G28" s="29"/>
    </row>
    <row r="29" spans="1:7" ht="53.25" hidden="1" thickBot="1">
      <c r="A29" s="6" t="s">
        <v>85</v>
      </c>
      <c r="B29" s="29"/>
      <c r="C29" s="29"/>
      <c r="D29" s="29"/>
      <c r="E29" s="29"/>
      <c r="F29" s="29"/>
      <c r="G29" s="29"/>
    </row>
    <row r="30" spans="1:7" ht="93" hidden="1" thickBot="1">
      <c r="A30" s="6" t="s">
        <v>82</v>
      </c>
      <c r="B30" s="29"/>
      <c r="C30" s="29"/>
      <c r="D30" s="29"/>
      <c r="E30" s="29"/>
      <c r="F30" s="29"/>
      <c r="G30" s="29"/>
    </row>
    <row r="31" spans="1:7" ht="27" hidden="1" thickBot="1">
      <c r="A31" s="6" t="s">
        <v>83</v>
      </c>
      <c r="B31" s="29"/>
      <c r="C31" s="29"/>
      <c r="D31" s="29"/>
      <c r="E31" s="29"/>
      <c r="F31" s="29"/>
      <c r="G31" s="29"/>
    </row>
    <row r="32" spans="1:7" ht="66" hidden="1" thickBot="1">
      <c r="A32" s="6" t="s">
        <v>84</v>
      </c>
      <c r="B32" s="29"/>
      <c r="C32" s="29"/>
      <c r="D32" s="29"/>
      <c r="E32" s="29"/>
      <c r="F32" s="29"/>
      <c r="G32" s="29"/>
    </row>
    <row r="33" spans="1:7" ht="13.5" hidden="1" thickBot="1">
      <c r="A33" s="6"/>
      <c r="B33" s="29"/>
      <c r="C33" s="29"/>
      <c r="D33" s="29"/>
      <c r="E33" s="29"/>
      <c r="F33" s="29"/>
      <c r="G33" s="29"/>
    </row>
    <row r="34" spans="1:7" ht="13.5" hidden="1" thickBot="1">
      <c r="A34" s="6"/>
      <c r="B34" s="29"/>
      <c r="C34" s="29"/>
      <c r="D34" s="29"/>
      <c r="E34" s="29"/>
      <c r="F34" s="29"/>
      <c r="G34" s="29"/>
    </row>
    <row r="35" spans="1:7" ht="13.5" hidden="1" thickBot="1">
      <c r="A35" s="6"/>
      <c r="B35" s="29"/>
      <c r="C35" s="29"/>
      <c r="D35" s="29"/>
      <c r="E35" s="29"/>
      <c r="F35" s="29"/>
      <c r="G35" s="29"/>
    </row>
    <row r="36" spans="1:7" ht="13.5" thickBot="1">
      <c r="A36" s="6"/>
      <c r="B36" s="29"/>
      <c r="C36" s="29"/>
      <c r="D36" s="29"/>
      <c r="E36" s="29"/>
      <c r="F36" s="29"/>
      <c r="G36" s="29"/>
    </row>
    <row r="37" spans="1:7" ht="13.5" thickBot="1">
      <c r="A37" s="19" t="s">
        <v>12</v>
      </c>
      <c r="B37" s="28">
        <f>+B16+B10</f>
        <v>6478100</v>
      </c>
      <c r="C37" s="28">
        <f>+C16+C10</f>
        <v>6478100</v>
      </c>
      <c r="D37" s="28">
        <f>+D16+D10</f>
        <v>1581529</v>
      </c>
      <c r="E37" s="28">
        <f>+E16+E10</f>
        <v>0</v>
      </c>
      <c r="F37" s="28">
        <f>+F16+F10</f>
        <v>0</v>
      </c>
      <c r="G37" s="28">
        <f>+G16+G10</f>
        <v>0</v>
      </c>
    </row>
    <row r="38" spans="1:7" ht="13.5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 t="s">
        <v>13</v>
      </c>
      <c r="B39" s="30">
        <v>139</v>
      </c>
      <c r="C39" s="30">
        <v>144</v>
      </c>
      <c r="D39" s="30">
        <v>131</v>
      </c>
      <c r="E39" s="30"/>
      <c r="F39" s="30"/>
      <c r="G39" s="30"/>
    </row>
    <row r="40" ht="15">
      <c r="A40" s="8"/>
    </row>
    <row r="41" spans="1:7" ht="12.75">
      <c r="A41" s="52" t="s">
        <v>28</v>
      </c>
      <c r="B41" s="53"/>
      <c r="C41" s="53"/>
      <c r="D41" s="53"/>
      <c r="E41" s="53"/>
      <c r="F41" s="53"/>
      <c r="G41" s="53"/>
    </row>
    <row r="42" spans="1:7" ht="12.75">
      <c r="A42" s="53"/>
      <c r="B42" s="53"/>
      <c r="C42" s="53"/>
      <c r="D42" s="53"/>
      <c r="E42" s="53"/>
      <c r="F42" s="53"/>
      <c r="G42" s="53"/>
    </row>
    <row r="44" ht="15">
      <c r="A44" s="8"/>
    </row>
  </sheetData>
  <sheetProtection/>
  <mergeCells count="7">
    <mergeCell ref="A41:G42"/>
    <mergeCell ref="A6:G6"/>
    <mergeCell ref="B7:B9"/>
    <mergeCell ref="A3:G3"/>
    <mergeCell ref="A4:G4"/>
    <mergeCell ref="A5:G5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4"/>
  <sheetViews>
    <sheetView zoomScale="115" zoomScaleNormal="115" zoomScalePageLayoutView="0" workbookViewId="0" topLeftCell="A6">
      <selection activeCell="A48" sqref="A48"/>
    </sheetView>
  </sheetViews>
  <sheetFormatPr defaultColWidth="9.33203125" defaultRowHeight="12.75"/>
  <cols>
    <col min="1" max="1" width="56.5" style="0" customWidth="1"/>
    <col min="2" max="7" width="13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49</v>
      </c>
      <c r="B4" s="43"/>
      <c r="C4" s="43"/>
      <c r="D4" s="43"/>
      <c r="E4" s="43"/>
      <c r="F4" s="43"/>
      <c r="G4" s="43"/>
    </row>
    <row r="5" spans="1:7" ht="13.5" thickBot="1">
      <c r="A5" s="54" t="s">
        <v>1</v>
      </c>
      <c r="B5" s="54"/>
      <c r="C5" s="54"/>
      <c r="D5" s="54"/>
      <c r="E5" s="54"/>
      <c r="F5" s="54"/>
      <c r="G5" s="54"/>
    </row>
    <row r="6" spans="1:7" ht="13.5" thickBot="1">
      <c r="A6" s="55" t="s">
        <v>33</v>
      </c>
      <c r="B6" s="56"/>
      <c r="C6" s="56"/>
      <c r="D6" s="56"/>
      <c r="E6" s="56"/>
      <c r="F6" s="56"/>
      <c r="G6" s="57"/>
    </row>
    <row r="7" spans="1:7" ht="12.75" customHeight="1">
      <c r="A7" s="20" t="s">
        <v>2</v>
      </c>
      <c r="B7" s="39" t="s">
        <v>22</v>
      </c>
      <c r="C7" s="58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0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60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>+B12+B13+B14</f>
        <v>3214900</v>
      </c>
      <c r="C10" s="28">
        <f>+C12+C13+C14</f>
        <v>3214900</v>
      </c>
      <c r="D10" s="28">
        <f>+D12+D13+D14</f>
        <v>1020787</v>
      </c>
      <c r="E10" s="28">
        <f>+E12+E13+E14</f>
        <v>0</v>
      </c>
      <c r="F10" s="28">
        <f>+F12+F13+F14</f>
        <v>0</v>
      </c>
      <c r="G10" s="28">
        <f>+G12+G13+G14</f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2964900</v>
      </c>
      <c r="C12" s="29">
        <v>2964900</v>
      </c>
      <c r="D12" s="29">
        <v>845691</v>
      </c>
      <c r="E12" s="29"/>
      <c r="F12" s="29"/>
      <c r="G12" s="29"/>
    </row>
    <row r="13" spans="1:7" ht="13.5" thickBot="1">
      <c r="A13" s="7" t="s">
        <v>9</v>
      </c>
      <c r="B13" s="29">
        <v>250000</v>
      </c>
      <c r="C13" s="29">
        <v>250000</v>
      </c>
      <c r="D13" s="29">
        <v>175096</v>
      </c>
      <c r="E13" s="29"/>
      <c r="F13" s="29"/>
      <c r="G13" s="29"/>
    </row>
    <row r="14" spans="1:7" ht="13.5" thickBot="1">
      <c r="A14" s="7" t="s">
        <v>10</v>
      </c>
      <c r="B14" s="29"/>
      <c r="C14" s="29"/>
      <c r="D14" s="29"/>
      <c r="E14" s="29"/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>+SUM(B17:B36)</f>
        <v>900000</v>
      </c>
      <c r="C16" s="28">
        <f>+SUM(C17:C36)</f>
        <v>900000</v>
      </c>
      <c r="D16" s="28">
        <f>+SUM(D17:D36)</f>
        <v>0</v>
      </c>
      <c r="E16" s="28">
        <f>+SUM(E17:E36)</f>
        <v>0</v>
      </c>
      <c r="F16" s="28">
        <f>+SUM(F17:F36)</f>
        <v>0</v>
      </c>
      <c r="G16" s="28">
        <f>+SUM(G17:G36)</f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thickBot="1">
      <c r="A18" s="6" t="s">
        <v>71</v>
      </c>
      <c r="B18" s="29">
        <v>900000</v>
      </c>
      <c r="C18" s="29">
        <v>900000</v>
      </c>
      <c r="D18" s="29"/>
      <c r="E18" s="29"/>
      <c r="F18" s="29"/>
      <c r="G18" s="29"/>
    </row>
    <row r="19" spans="1:7" ht="27" hidden="1" thickBot="1">
      <c r="A19" s="31" t="s">
        <v>72</v>
      </c>
      <c r="B19" s="29"/>
      <c r="C19" s="29"/>
      <c r="D19" s="29"/>
      <c r="E19" s="29"/>
      <c r="F19" s="29"/>
      <c r="G19" s="29"/>
    </row>
    <row r="20" spans="1:7" ht="53.25" hidden="1" thickBot="1">
      <c r="A20" s="6" t="s">
        <v>73</v>
      </c>
      <c r="B20" s="29"/>
      <c r="C20" s="29"/>
      <c r="D20" s="29"/>
      <c r="E20" s="29"/>
      <c r="F20" s="29"/>
      <c r="G20" s="29"/>
    </row>
    <row r="21" spans="1:7" ht="39.75" hidden="1" thickBot="1">
      <c r="A21" s="6" t="s">
        <v>74</v>
      </c>
      <c r="B21" s="29"/>
      <c r="C21" s="29"/>
      <c r="D21" s="29"/>
      <c r="E21" s="29"/>
      <c r="F21" s="29"/>
      <c r="G21" s="29"/>
    </row>
    <row r="22" spans="1:7" ht="27" hidden="1" thickBot="1">
      <c r="A22" s="6" t="s">
        <v>75</v>
      </c>
      <c r="B22" s="29"/>
      <c r="C22" s="29"/>
      <c r="D22" s="29"/>
      <c r="E22" s="29"/>
      <c r="F22" s="29"/>
      <c r="G22" s="29"/>
    </row>
    <row r="23" spans="1:7" ht="27" hidden="1" thickBot="1">
      <c r="A23" s="6" t="s">
        <v>76</v>
      </c>
      <c r="B23" s="29"/>
      <c r="C23" s="29"/>
      <c r="D23" s="29"/>
      <c r="E23" s="29"/>
      <c r="F23" s="29"/>
      <c r="G23" s="29"/>
    </row>
    <row r="24" spans="1:7" ht="13.5" hidden="1" thickBot="1">
      <c r="A24" s="6" t="s">
        <v>77</v>
      </c>
      <c r="B24" s="29"/>
      <c r="C24" s="29"/>
      <c r="D24" s="29"/>
      <c r="E24" s="29"/>
      <c r="F24" s="29"/>
      <c r="G24" s="29"/>
    </row>
    <row r="25" spans="1:7" ht="27" hidden="1" thickBot="1">
      <c r="A25" s="6" t="s">
        <v>78</v>
      </c>
      <c r="B25" s="29"/>
      <c r="C25" s="29"/>
      <c r="D25" s="29"/>
      <c r="E25" s="29"/>
      <c r="F25" s="29"/>
      <c r="G25" s="29"/>
    </row>
    <row r="26" spans="1:7" ht="39.75" hidden="1" thickBot="1">
      <c r="A26" s="6" t="s">
        <v>79</v>
      </c>
      <c r="B26" s="29"/>
      <c r="C26" s="29"/>
      <c r="D26" s="29"/>
      <c r="E26" s="29"/>
      <c r="F26" s="29"/>
      <c r="G26" s="29"/>
    </row>
    <row r="27" spans="1:7" ht="27" hidden="1" thickBot="1">
      <c r="A27" s="6" t="s">
        <v>80</v>
      </c>
      <c r="B27" s="29"/>
      <c r="C27" s="29"/>
      <c r="D27" s="29"/>
      <c r="E27" s="29"/>
      <c r="F27" s="29"/>
      <c r="G27" s="29"/>
    </row>
    <row r="28" spans="1:7" ht="66" hidden="1" thickBot="1">
      <c r="A28" s="6" t="s">
        <v>81</v>
      </c>
      <c r="B28" s="29"/>
      <c r="C28" s="29"/>
      <c r="D28" s="29"/>
      <c r="E28" s="29"/>
      <c r="F28" s="29"/>
      <c r="G28" s="29"/>
    </row>
    <row r="29" spans="1:7" ht="53.25" hidden="1" thickBot="1">
      <c r="A29" s="6" t="s">
        <v>85</v>
      </c>
      <c r="B29" s="29"/>
      <c r="C29" s="29"/>
      <c r="D29" s="29"/>
      <c r="E29" s="29"/>
      <c r="F29" s="29"/>
      <c r="G29" s="29"/>
    </row>
    <row r="30" spans="1:7" ht="93" hidden="1" thickBot="1">
      <c r="A30" s="6" t="s">
        <v>82</v>
      </c>
      <c r="B30" s="29"/>
      <c r="C30" s="29"/>
      <c r="D30" s="29"/>
      <c r="E30" s="29"/>
      <c r="F30" s="29"/>
      <c r="G30" s="29"/>
    </row>
    <row r="31" spans="1:7" ht="27" hidden="1" thickBot="1">
      <c r="A31" s="6" t="s">
        <v>83</v>
      </c>
      <c r="B31" s="29"/>
      <c r="C31" s="29"/>
      <c r="D31" s="29"/>
      <c r="E31" s="29"/>
      <c r="F31" s="29"/>
      <c r="G31" s="29"/>
    </row>
    <row r="32" spans="1:7" ht="66" hidden="1" thickBot="1">
      <c r="A32" s="6" t="s">
        <v>84</v>
      </c>
      <c r="B32" s="29"/>
      <c r="C32" s="29"/>
      <c r="D32" s="29"/>
      <c r="E32" s="29"/>
      <c r="F32" s="29"/>
      <c r="G32" s="29"/>
    </row>
    <row r="33" spans="1:7" ht="13.5" hidden="1" thickBot="1">
      <c r="A33" s="6"/>
      <c r="B33" s="29"/>
      <c r="C33" s="29"/>
      <c r="D33" s="29"/>
      <c r="E33" s="29"/>
      <c r="F33" s="29"/>
      <c r="G33" s="29"/>
    </row>
    <row r="34" spans="1:7" ht="13.5" hidden="1" thickBot="1">
      <c r="A34" s="6"/>
      <c r="B34" s="29"/>
      <c r="C34" s="29"/>
      <c r="D34" s="29"/>
      <c r="E34" s="29"/>
      <c r="F34" s="29"/>
      <c r="G34" s="29"/>
    </row>
    <row r="35" spans="1:7" ht="13.5" hidden="1" thickBot="1">
      <c r="A35" s="6"/>
      <c r="B35" s="29"/>
      <c r="C35" s="29"/>
      <c r="D35" s="29"/>
      <c r="E35" s="29"/>
      <c r="F35" s="29"/>
      <c r="G35" s="29"/>
    </row>
    <row r="36" spans="1:7" ht="13.5" thickBot="1">
      <c r="A36" s="6"/>
      <c r="B36" s="29"/>
      <c r="C36" s="29"/>
      <c r="D36" s="29"/>
      <c r="E36" s="29"/>
      <c r="F36" s="29"/>
      <c r="G36" s="29"/>
    </row>
    <row r="37" spans="1:7" ht="13.5" thickBot="1">
      <c r="A37" s="19" t="s">
        <v>12</v>
      </c>
      <c r="B37" s="28">
        <f>+B16+B10</f>
        <v>4114900</v>
      </c>
      <c r="C37" s="28">
        <f>+C16+C10</f>
        <v>4114900</v>
      </c>
      <c r="D37" s="28">
        <f>+D16+D10</f>
        <v>1020787</v>
      </c>
      <c r="E37" s="28">
        <f>+E16+E10</f>
        <v>0</v>
      </c>
      <c r="F37" s="28">
        <f>+F16+F10</f>
        <v>0</v>
      </c>
      <c r="G37" s="28">
        <f>+G16+G10</f>
        <v>0</v>
      </c>
    </row>
    <row r="38" spans="1:7" ht="13.5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 t="s">
        <v>13</v>
      </c>
      <c r="B39" s="30">
        <v>90</v>
      </c>
      <c r="C39" s="30">
        <v>90</v>
      </c>
      <c r="D39" s="30">
        <v>84</v>
      </c>
      <c r="E39" s="30"/>
      <c r="F39" s="30"/>
      <c r="G39" s="30"/>
    </row>
    <row r="40" ht="15">
      <c r="A40" s="8"/>
    </row>
    <row r="41" spans="1:7" ht="12.75">
      <c r="A41" s="52" t="s">
        <v>28</v>
      </c>
      <c r="B41" s="53"/>
      <c r="C41" s="53"/>
      <c r="D41" s="53"/>
      <c r="E41" s="53"/>
      <c r="F41" s="53"/>
      <c r="G41" s="53"/>
    </row>
    <row r="42" spans="1:7" ht="12.75">
      <c r="A42" s="53"/>
      <c r="B42" s="53"/>
      <c r="C42" s="53"/>
      <c r="D42" s="53"/>
      <c r="E42" s="53"/>
      <c r="F42" s="53"/>
      <c r="G42" s="53"/>
    </row>
    <row r="44" ht="15">
      <c r="A44" s="8"/>
    </row>
  </sheetData>
  <sheetProtection/>
  <mergeCells count="7">
    <mergeCell ref="A41:G42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4"/>
  <sheetViews>
    <sheetView zoomScale="115" zoomScaleNormal="115" zoomScalePageLayoutView="0" workbookViewId="0" topLeftCell="A1">
      <selection activeCell="C39" sqref="C39"/>
    </sheetView>
  </sheetViews>
  <sheetFormatPr defaultColWidth="9.33203125" defaultRowHeight="12.75"/>
  <cols>
    <col min="1" max="1" width="56.5" style="0" customWidth="1"/>
    <col min="2" max="7" width="13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49</v>
      </c>
      <c r="B4" s="43"/>
      <c r="C4" s="43"/>
      <c r="D4" s="43"/>
      <c r="E4" s="43"/>
      <c r="F4" s="43"/>
      <c r="G4" s="43"/>
    </row>
    <row r="5" spans="1:7" ht="13.5" thickBot="1">
      <c r="A5" s="54" t="s">
        <v>1</v>
      </c>
      <c r="B5" s="54"/>
      <c r="C5" s="54"/>
      <c r="D5" s="54"/>
      <c r="E5" s="54"/>
      <c r="F5" s="54"/>
      <c r="G5" s="54"/>
    </row>
    <row r="6" spans="1:7" ht="13.5" thickBot="1">
      <c r="A6" s="55" t="s">
        <v>35</v>
      </c>
      <c r="B6" s="56"/>
      <c r="C6" s="56"/>
      <c r="D6" s="56"/>
      <c r="E6" s="56"/>
      <c r="F6" s="56"/>
      <c r="G6" s="57"/>
    </row>
    <row r="7" spans="1:7" ht="12.75" customHeight="1">
      <c r="A7" s="20" t="s">
        <v>2</v>
      </c>
      <c r="B7" s="39" t="s">
        <v>22</v>
      </c>
      <c r="C7" s="58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0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60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>+B12+B13+B14</f>
        <v>496200</v>
      </c>
      <c r="C10" s="28">
        <f>+C12+C13+C14</f>
        <v>496200</v>
      </c>
      <c r="D10" s="28">
        <f>+D12+D13+D14</f>
        <v>137485</v>
      </c>
      <c r="E10" s="28">
        <f>+E12+E13+E14</f>
        <v>0</v>
      </c>
      <c r="F10" s="28">
        <f>+F12+F13+F14</f>
        <v>0</v>
      </c>
      <c r="G10" s="28">
        <f>+G12+G13+G14</f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450200</v>
      </c>
      <c r="C12" s="29">
        <v>450200</v>
      </c>
      <c r="D12" s="29">
        <v>127859</v>
      </c>
      <c r="E12" s="29"/>
      <c r="F12" s="29"/>
      <c r="G12" s="29"/>
    </row>
    <row r="13" spans="1:7" ht="13.5" thickBot="1">
      <c r="A13" s="7" t="s">
        <v>9</v>
      </c>
      <c r="B13" s="29">
        <v>46000</v>
      </c>
      <c r="C13" s="29">
        <v>46000</v>
      </c>
      <c r="D13" s="29">
        <v>9626</v>
      </c>
      <c r="E13" s="29"/>
      <c r="F13" s="29"/>
      <c r="G13" s="29"/>
    </row>
    <row r="14" spans="1:7" ht="13.5" thickBot="1">
      <c r="A14" s="7" t="s">
        <v>10</v>
      </c>
      <c r="B14" s="29"/>
      <c r="C14" s="29"/>
      <c r="D14" s="29"/>
      <c r="E14" s="29"/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>+SUM(B17:B36)</f>
        <v>0</v>
      </c>
      <c r="C16" s="28">
        <f>+SUM(C17:C36)</f>
        <v>0</v>
      </c>
      <c r="D16" s="28">
        <f>+SUM(D17:D36)</f>
        <v>0</v>
      </c>
      <c r="E16" s="28">
        <f>+SUM(E17:E36)</f>
        <v>0</v>
      </c>
      <c r="F16" s="28">
        <f>+SUM(F17:F36)</f>
        <v>0</v>
      </c>
      <c r="G16" s="28">
        <f>+SUM(G17:G36)</f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hidden="1" thickBot="1">
      <c r="A18" s="6" t="s">
        <v>71</v>
      </c>
      <c r="B18" s="29"/>
      <c r="C18" s="29"/>
      <c r="D18" s="29"/>
      <c r="E18" s="29"/>
      <c r="F18" s="29"/>
      <c r="G18" s="29"/>
    </row>
    <row r="19" spans="1:7" ht="27" hidden="1" thickBot="1">
      <c r="A19" s="31" t="s">
        <v>72</v>
      </c>
      <c r="B19" s="29"/>
      <c r="C19" s="29"/>
      <c r="D19" s="29"/>
      <c r="E19" s="29"/>
      <c r="F19" s="29"/>
      <c r="G19" s="29"/>
    </row>
    <row r="20" spans="1:7" ht="53.25" hidden="1" thickBot="1">
      <c r="A20" s="6" t="s">
        <v>73</v>
      </c>
      <c r="B20" s="29"/>
      <c r="C20" s="29"/>
      <c r="D20" s="29"/>
      <c r="E20" s="29"/>
      <c r="F20" s="29"/>
      <c r="G20" s="29"/>
    </row>
    <row r="21" spans="1:7" ht="39.75" hidden="1" thickBot="1">
      <c r="A21" s="6" t="s">
        <v>74</v>
      </c>
      <c r="B21" s="29"/>
      <c r="C21" s="29"/>
      <c r="D21" s="29"/>
      <c r="E21" s="29"/>
      <c r="F21" s="29"/>
      <c r="G21" s="29"/>
    </row>
    <row r="22" spans="1:7" ht="27" hidden="1" thickBot="1">
      <c r="A22" s="6" t="s">
        <v>75</v>
      </c>
      <c r="B22" s="29"/>
      <c r="C22" s="29"/>
      <c r="D22" s="29"/>
      <c r="E22" s="29"/>
      <c r="F22" s="29"/>
      <c r="G22" s="29"/>
    </row>
    <row r="23" spans="1:7" ht="27" hidden="1" thickBot="1">
      <c r="A23" s="6" t="s">
        <v>76</v>
      </c>
      <c r="B23" s="29"/>
      <c r="C23" s="29"/>
      <c r="D23" s="29"/>
      <c r="E23" s="29"/>
      <c r="F23" s="29"/>
      <c r="G23" s="29"/>
    </row>
    <row r="24" spans="1:7" ht="13.5" hidden="1" thickBot="1">
      <c r="A24" s="6" t="s">
        <v>77</v>
      </c>
      <c r="B24" s="29"/>
      <c r="C24" s="29"/>
      <c r="D24" s="29"/>
      <c r="E24" s="29"/>
      <c r="F24" s="29"/>
      <c r="G24" s="29"/>
    </row>
    <row r="25" spans="1:7" ht="27" hidden="1" thickBot="1">
      <c r="A25" s="6" t="s">
        <v>78</v>
      </c>
      <c r="B25" s="29"/>
      <c r="C25" s="29"/>
      <c r="D25" s="29"/>
      <c r="E25" s="29"/>
      <c r="F25" s="29"/>
      <c r="G25" s="29"/>
    </row>
    <row r="26" spans="1:7" ht="39.75" hidden="1" thickBot="1">
      <c r="A26" s="6" t="s">
        <v>79</v>
      </c>
      <c r="B26" s="29"/>
      <c r="C26" s="29"/>
      <c r="D26" s="29"/>
      <c r="E26" s="29"/>
      <c r="F26" s="29"/>
      <c r="G26" s="29"/>
    </row>
    <row r="27" spans="1:7" ht="27" hidden="1" thickBot="1">
      <c r="A27" s="6" t="s">
        <v>80</v>
      </c>
      <c r="B27" s="29"/>
      <c r="C27" s="29"/>
      <c r="D27" s="29"/>
      <c r="E27" s="29"/>
      <c r="F27" s="29"/>
      <c r="G27" s="29"/>
    </row>
    <row r="28" spans="1:7" ht="66" hidden="1" thickBot="1">
      <c r="A28" s="6" t="s">
        <v>81</v>
      </c>
      <c r="B28" s="29"/>
      <c r="C28" s="29"/>
      <c r="D28" s="29"/>
      <c r="E28" s="29"/>
      <c r="F28" s="29"/>
      <c r="G28" s="29"/>
    </row>
    <row r="29" spans="1:7" ht="53.25" hidden="1" thickBot="1">
      <c r="A29" s="6" t="s">
        <v>85</v>
      </c>
      <c r="B29" s="29"/>
      <c r="C29" s="29"/>
      <c r="D29" s="29"/>
      <c r="E29" s="29"/>
      <c r="F29" s="29"/>
      <c r="G29" s="29"/>
    </row>
    <row r="30" spans="1:7" ht="93" hidden="1" thickBot="1">
      <c r="A30" s="6" t="s">
        <v>82</v>
      </c>
      <c r="B30" s="29"/>
      <c r="C30" s="29"/>
      <c r="D30" s="29"/>
      <c r="E30" s="29"/>
      <c r="F30" s="29"/>
      <c r="G30" s="29"/>
    </row>
    <row r="31" spans="1:7" ht="27" hidden="1" thickBot="1">
      <c r="A31" s="6" t="s">
        <v>83</v>
      </c>
      <c r="B31" s="29"/>
      <c r="C31" s="29"/>
      <c r="D31" s="29"/>
      <c r="E31" s="29"/>
      <c r="F31" s="29"/>
      <c r="G31" s="29"/>
    </row>
    <row r="32" spans="1:7" ht="66" hidden="1" thickBot="1">
      <c r="A32" s="6" t="s">
        <v>84</v>
      </c>
      <c r="B32" s="29"/>
      <c r="C32" s="29"/>
      <c r="D32" s="29"/>
      <c r="E32" s="29"/>
      <c r="F32" s="29"/>
      <c r="G32" s="29"/>
    </row>
    <row r="33" spans="1:7" ht="13.5" hidden="1" thickBot="1">
      <c r="A33" s="6"/>
      <c r="B33" s="29"/>
      <c r="C33" s="29"/>
      <c r="D33" s="29"/>
      <c r="E33" s="29"/>
      <c r="F33" s="29"/>
      <c r="G33" s="29"/>
    </row>
    <row r="34" spans="1:7" ht="13.5" hidden="1" thickBot="1">
      <c r="A34" s="6"/>
      <c r="B34" s="29"/>
      <c r="C34" s="29"/>
      <c r="D34" s="29"/>
      <c r="E34" s="29"/>
      <c r="F34" s="29"/>
      <c r="G34" s="29"/>
    </row>
    <row r="35" spans="1:7" ht="13.5" hidden="1" thickBot="1">
      <c r="A35" s="6"/>
      <c r="B35" s="29"/>
      <c r="C35" s="29"/>
      <c r="D35" s="29"/>
      <c r="E35" s="29"/>
      <c r="F35" s="29"/>
      <c r="G35" s="29"/>
    </row>
    <row r="36" spans="1:7" ht="13.5" thickBot="1">
      <c r="A36" s="6"/>
      <c r="B36" s="29"/>
      <c r="C36" s="29"/>
      <c r="D36" s="29"/>
      <c r="E36" s="29"/>
      <c r="F36" s="29"/>
      <c r="G36" s="29"/>
    </row>
    <row r="37" spans="1:7" ht="13.5" thickBot="1">
      <c r="A37" s="19" t="s">
        <v>12</v>
      </c>
      <c r="B37" s="28">
        <f>+B16+B10</f>
        <v>496200</v>
      </c>
      <c r="C37" s="28">
        <f>+C16+C10</f>
        <v>496200</v>
      </c>
      <c r="D37" s="28">
        <f>+D16+D10</f>
        <v>137485</v>
      </c>
      <c r="E37" s="28">
        <f>+E16+E10</f>
        <v>0</v>
      </c>
      <c r="F37" s="28">
        <f>+F16+F10</f>
        <v>0</v>
      </c>
      <c r="G37" s="28">
        <f>+G16+G10</f>
        <v>0</v>
      </c>
    </row>
    <row r="38" spans="1:7" ht="13.5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 t="s">
        <v>13</v>
      </c>
      <c r="B39" s="30">
        <v>120</v>
      </c>
      <c r="C39" s="30">
        <v>120</v>
      </c>
      <c r="D39" s="30">
        <v>110</v>
      </c>
      <c r="E39" s="30"/>
      <c r="F39" s="30"/>
      <c r="G39" s="30"/>
    </row>
    <row r="40" ht="15">
      <c r="A40" s="8"/>
    </row>
    <row r="41" spans="1:7" ht="12.75">
      <c r="A41" s="52" t="s">
        <v>28</v>
      </c>
      <c r="B41" s="53"/>
      <c r="C41" s="53"/>
      <c r="D41" s="53"/>
      <c r="E41" s="53"/>
      <c r="F41" s="53"/>
      <c r="G41" s="53"/>
    </row>
    <row r="42" spans="1:7" ht="12.75">
      <c r="A42" s="53"/>
      <c r="B42" s="53"/>
      <c r="C42" s="53"/>
      <c r="D42" s="53"/>
      <c r="E42" s="53"/>
      <c r="F42" s="53"/>
      <c r="G42" s="53"/>
    </row>
    <row r="44" ht="15">
      <c r="A44" s="8"/>
    </row>
  </sheetData>
  <sheetProtection/>
  <mergeCells count="7">
    <mergeCell ref="A41:G42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4"/>
  <sheetViews>
    <sheetView zoomScalePageLayoutView="0" workbookViewId="0" topLeftCell="A13">
      <selection activeCell="C39" sqref="C39"/>
    </sheetView>
  </sheetViews>
  <sheetFormatPr defaultColWidth="9.33203125" defaultRowHeight="12.75"/>
  <cols>
    <col min="1" max="1" width="56.5" style="0" customWidth="1"/>
    <col min="2" max="7" width="13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49</v>
      </c>
      <c r="B4" s="43"/>
      <c r="C4" s="43"/>
      <c r="D4" s="43"/>
      <c r="E4" s="43"/>
      <c r="F4" s="43"/>
      <c r="G4" s="43"/>
    </row>
    <row r="5" spans="1:7" ht="13.5" thickBot="1">
      <c r="A5" s="54" t="s">
        <v>1</v>
      </c>
      <c r="B5" s="54"/>
      <c r="C5" s="54"/>
      <c r="D5" s="54"/>
      <c r="E5" s="54"/>
      <c r="F5" s="54"/>
      <c r="G5" s="54"/>
    </row>
    <row r="6" spans="1:7" ht="13.5" thickBot="1">
      <c r="A6" s="55" t="s">
        <v>37</v>
      </c>
      <c r="B6" s="56"/>
      <c r="C6" s="56"/>
      <c r="D6" s="56"/>
      <c r="E6" s="56"/>
      <c r="F6" s="56"/>
      <c r="G6" s="57"/>
    </row>
    <row r="7" spans="1:7" ht="12.75" customHeight="1">
      <c r="A7" s="20" t="s">
        <v>2</v>
      </c>
      <c r="B7" s="39" t="s">
        <v>22</v>
      </c>
      <c r="C7" s="58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0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60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>+B12+B13+B14</f>
        <v>24326300</v>
      </c>
      <c r="C10" s="28">
        <f>+C12+C13+C14</f>
        <v>24326300</v>
      </c>
      <c r="D10" s="28">
        <f>+D12+D13+D14</f>
        <v>5602853</v>
      </c>
      <c r="E10" s="28">
        <f>+E12+E13+E14</f>
        <v>0</v>
      </c>
      <c r="F10" s="28">
        <f>+F12+F13+F14</f>
        <v>0</v>
      </c>
      <c r="G10" s="28">
        <f>+G12+G13+G14</f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16761300</v>
      </c>
      <c r="C12" s="29">
        <v>16761300</v>
      </c>
      <c r="D12" s="29">
        <v>3984245</v>
      </c>
      <c r="E12" s="29"/>
      <c r="F12" s="29"/>
      <c r="G12" s="29"/>
    </row>
    <row r="13" spans="1:7" ht="13.5" thickBot="1">
      <c r="A13" s="7" t="s">
        <v>9</v>
      </c>
      <c r="B13" s="29">
        <v>7104400</v>
      </c>
      <c r="C13" s="29">
        <v>7104400</v>
      </c>
      <c r="D13" s="29">
        <v>1494959</v>
      </c>
      <c r="E13" s="29"/>
      <c r="F13" s="29"/>
      <c r="G13" s="29"/>
    </row>
    <row r="14" spans="1:7" ht="13.5" thickBot="1">
      <c r="A14" s="7" t="s">
        <v>10</v>
      </c>
      <c r="B14" s="29">
        <v>460600</v>
      </c>
      <c r="C14" s="29">
        <v>460600</v>
      </c>
      <c r="D14" s="29">
        <v>123649</v>
      </c>
      <c r="E14" s="29"/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>+SUM(B17:B36)</f>
        <v>2960000</v>
      </c>
      <c r="C16" s="28">
        <f>+SUM(C17:C36)</f>
        <v>2960000</v>
      </c>
      <c r="D16" s="28">
        <f>+SUM(D17:D36)</f>
        <v>122722</v>
      </c>
      <c r="E16" s="28">
        <f>+SUM(E17:E36)</f>
        <v>0</v>
      </c>
      <c r="F16" s="28">
        <f>+SUM(F17:F36)</f>
        <v>0</v>
      </c>
      <c r="G16" s="28">
        <f>+SUM(G17:G36)</f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thickBot="1">
      <c r="A18" s="6" t="s">
        <v>71</v>
      </c>
      <c r="B18" s="29"/>
      <c r="C18" s="29"/>
      <c r="D18" s="29">
        <v>3000</v>
      </c>
      <c r="E18" s="29"/>
      <c r="F18" s="29"/>
      <c r="G18" s="29"/>
    </row>
    <row r="19" spans="1:7" ht="27" thickBot="1">
      <c r="A19" s="31" t="s">
        <v>72</v>
      </c>
      <c r="B19" s="29">
        <v>1875000</v>
      </c>
      <c r="C19" s="29">
        <v>1875000</v>
      </c>
      <c r="D19" s="29"/>
      <c r="E19" s="29"/>
      <c r="F19" s="29"/>
      <c r="G19" s="29"/>
    </row>
    <row r="20" spans="1:7" ht="53.25" thickBot="1">
      <c r="A20" s="6" t="s">
        <v>73</v>
      </c>
      <c r="B20" s="29">
        <v>165000</v>
      </c>
      <c r="C20" s="29">
        <v>165000</v>
      </c>
      <c r="D20" s="29"/>
      <c r="E20" s="29"/>
      <c r="F20" s="29"/>
      <c r="G20" s="29"/>
    </row>
    <row r="21" spans="1:7" ht="39.75" thickBot="1">
      <c r="A21" s="6" t="s">
        <v>74</v>
      </c>
      <c r="B21" s="29">
        <v>770000</v>
      </c>
      <c r="C21" s="29">
        <v>770000</v>
      </c>
      <c r="D21" s="29"/>
      <c r="E21" s="29"/>
      <c r="F21" s="29"/>
      <c r="G21" s="29"/>
    </row>
    <row r="22" spans="1:7" ht="27" thickBot="1">
      <c r="A22" s="6" t="s">
        <v>75</v>
      </c>
      <c r="B22" s="29">
        <v>150000</v>
      </c>
      <c r="C22" s="29">
        <v>150000</v>
      </c>
      <c r="D22" s="29">
        <v>2160</v>
      </c>
      <c r="E22" s="29"/>
      <c r="F22" s="29"/>
      <c r="G22" s="29"/>
    </row>
    <row r="23" spans="1:7" ht="27" hidden="1" thickBot="1">
      <c r="A23" s="6" t="s">
        <v>76</v>
      </c>
      <c r="B23" s="29"/>
      <c r="C23" s="29"/>
      <c r="D23" s="29"/>
      <c r="E23" s="29"/>
      <c r="F23" s="29"/>
      <c r="G23" s="29"/>
    </row>
    <row r="24" spans="1:7" ht="13.5" thickBot="1">
      <c r="A24" s="6" t="s">
        <v>77</v>
      </c>
      <c r="B24" s="29"/>
      <c r="C24" s="29"/>
      <c r="D24" s="29">
        <v>116110</v>
      </c>
      <c r="E24" s="29"/>
      <c r="F24" s="29"/>
      <c r="G24" s="29"/>
    </row>
    <row r="25" spans="1:7" ht="27" thickBot="1">
      <c r="A25" s="6" t="s">
        <v>78</v>
      </c>
      <c r="B25" s="29"/>
      <c r="C25" s="29"/>
      <c r="D25" s="29">
        <v>1244</v>
      </c>
      <c r="E25" s="29"/>
      <c r="F25" s="29"/>
      <c r="G25" s="29"/>
    </row>
    <row r="26" spans="1:7" ht="39.75" hidden="1" thickBot="1">
      <c r="A26" s="6" t="s">
        <v>79</v>
      </c>
      <c r="B26" s="29"/>
      <c r="C26" s="29"/>
      <c r="D26" s="29"/>
      <c r="E26" s="29"/>
      <c r="F26" s="29"/>
      <c r="G26" s="29"/>
    </row>
    <row r="27" spans="1:7" ht="27" hidden="1" thickBot="1">
      <c r="A27" s="6" t="s">
        <v>80</v>
      </c>
      <c r="B27" s="29"/>
      <c r="C27" s="29"/>
      <c r="D27" s="29"/>
      <c r="E27" s="29"/>
      <c r="F27" s="29"/>
      <c r="G27" s="29"/>
    </row>
    <row r="28" spans="1:7" ht="66" hidden="1" thickBot="1">
      <c r="A28" s="6" t="s">
        <v>81</v>
      </c>
      <c r="B28" s="29"/>
      <c r="C28" s="29"/>
      <c r="D28" s="29"/>
      <c r="E28" s="29"/>
      <c r="F28" s="29"/>
      <c r="G28" s="29"/>
    </row>
    <row r="29" spans="1:7" ht="53.25" thickBot="1">
      <c r="A29" s="6" t="s">
        <v>85</v>
      </c>
      <c r="B29" s="29"/>
      <c r="C29" s="29"/>
      <c r="D29" s="29">
        <v>208</v>
      </c>
      <c r="E29" s="29"/>
      <c r="F29" s="29"/>
      <c r="G29" s="29"/>
    </row>
    <row r="30" spans="1:7" ht="93" hidden="1" thickBot="1">
      <c r="A30" s="6" t="s">
        <v>82</v>
      </c>
      <c r="B30" s="29"/>
      <c r="C30" s="29"/>
      <c r="D30" s="29"/>
      <c r="E30" s="29"/>
      <c r="F30" s="29"/>
      <c r="G30" s="29"/>
    </row>
    <row r="31" spans="1:7" ht="27" hidden="1" thickBot="1">
      <c r="A31" s="6" t="s">
        <v>83</v>
      </c>
      <c r="B31" s="29"/>
      <c r="C31" s="29"/>
      <c r="D31" s="29"/>
      <c r="E31" s="29"/>
      <c r="F31" s="29"/>
      <c r="G31" s="29"/>
    </row>
    <row r="32" spans="1:7" ht="66" hidden="1" thickBot="1">
      <c r="A32" s="6" t="s">
        <v>84</v>
      </c>
      <c r="B32" s="29"/>
      <c r="C32" s="29"/>
      <c r="D32" s="29"/>
      <c r="E32" s="29"/>
      <c r="F32" s="29"/>
      <c r="G32" s="29"/>
    </row>
    <row r="33" spans="1:7" ht="13.5" hidden="1" thickBot="1">
      <c r="A33" s="6"/>
      <c r="B33" s="29"/>
      <c r="C33" s="29"/>
      <c r="D33" s="29"/>
      <c r="E33" s="29"/>
      <c r="F33" s="29"/>
      <c r="G33" s="29"/>
    </row>
    <row r="34" spans="1:7" ht="13.5" hidden="1" thickBot="1">
      <c r="A34" s="6"/>
      <c r="B34" s="29"/>
      <c r="C34" s="29"/>
      <c r="D34" s="29"/>
      <c r="E34" s="29"/>
      <c r="F34" s="29"/>
      <c r="G34" s="29"/>
    </row>
    <row r="35" spans="1:7" ht="13.5" hidden="1" thickBot="1">
      <c r="A35" s="6"/>
      <c r="B35" s="29"/>
      <c r="C35" s="29"/>
      <c r="D35" s="29"/>
      <c r="E35" s="29"/>
      <c r="F35" s="29"/>
      <c r="G35" s="29"/>
    </row>
    <row r="36" spans="1:7" ht="13.5" thickBot="1">
      <c r="A36" s="6"/>
      <c r="B36" s="29"/>
      <c r="C36" s="29"/>
      <c r="D36" s="29"/>
      <c r="E36" s="29"/>
      <c r="F36" s="29"/>
      <c r="G36" s="29"/>
    </row>
    <row r="37" spans="1:7" ht="13.5" thickBot="1">
      <c r="A37" s="19" t="s">
        <v>12</v>
      </c>
      <c r="B37" s="28">
        <f>+B16+B10</f>
        <v>27286300</v>
      </c>
      <c r="C37" s="28">
        <f>+C16+C10</f>
        <v>27286300</v>
      </c>
      <c r="D37" s="28">
        <f>+D16+D10</f>
        <v>5725575</v>
      </c>
      <c r="E37" s="28">
        <f>+E16+E10</f>
        <v>0</v>
      </c>
      <c r="F37" s="28">
        <f>+F16+F10</f>
        <v>0</v>
      </c>
      <c r="G37" s="28">
        <f>+G16+G10</f>
        <v>0</v>
      </c>
    </row>
    <row r="38" spans="1:7" ht="13.5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 t="s">
        <v>13</v>
      </c>
      <c r="B39" s="30">
        <v>929</v>
      </c>
      <c r="C39" s="30">
        <v>929</v>
      </c>
      <c r="D39" s="30">
        <v>872</v>
      </c>
      <c r="E39" s="30"/>
      <c r="F39" s="30"/>
      <c r="G39" s="30"/>
    </row>
    <row r="40" ht="15">
      <c r="A40" s="8"/>
    </row>
    <row r="41" spans="1:7" ht="12.75">
      <c r="A41" s="52" t="s">
        <v>28</v>
      </c>
      <c r="B41" s="53"/>
      <c r="C41" s="53"/>
      <c r="D41" s="53"/>
      <c r="E41" s="53"/>
      <c r="F41" s="53"/>
      <c r="G41" s="53"/>
    </row>
    <row r="42" spans="1:7" ht="12.75">
      <c r="A42" s="53"/>
      <c r="B42" s="53"/>
      <c r="C42" s="53"/>
      <c r="D42" s="53"/>
      <c r="E42" s="53"/>
      <c r="F42" s="53"/>
      <c r="G42" s="53"/>
    </row>
    <row r="44" ht="15">
      <c r="A44" s="8"/>
    </row>
  </sheetData>
  <sheetProtection/>
  <mergeCells count="7">
    <mergeCell ref="A41:G42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4"/>
  <sheetViews>
    <sheetView zoomScale="115" zoomScaleNormal="115" zoomScalePageLayoutView="0" workbookViewId="0" topLeftCell="A8">
      <selection activeCell="C39" sqref="C39"/>
    </sheetView>
  </sheetViews>
  <sheetFormatPr defaultColWidth="9.33203125" defaultRowHeight="12.75"/>
  <cols>
    <col min="1" max="1" width="56.5" style="0" customWidth="1"/>
    <col min="2" max="7" width="13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49</v>
      </c>
      <c r="B4" s="43"/>
      <c r="C4" s="43"/>
      <c r="D4" s="43"/>
      <c r="E4" s="43"/>
      <c r="F4" s="43"/>
      <c r="G4" s="43"/>
    </row>
    <row r="5" spans="1:7" ht="13.5" thickBot="1">
      <c r="A5" s="54" t="s">
        <v>1</v>
      </c>
      <c r="B5" s="54"/>
      <c r="C5" s="54"/>
      <c r="D5" s="54"/>
      <c r="E5" s="54"/>
      <c r="F5" s="54"/>
      <c r="G5" s="54"/>
    </row>
    <row r="6" spans="1:7" ht="13.5" thickBot="1">
      <c r="A6" s="55" t="s">
        <v>39</v>
      </c>
      <c r="B6" s="56"/>
      <c r="C6" s="56"/>
      <c r="D6" s="56"/>
      <c r="E6" s="56"/>
      <c r="F6" s="56"/>
      <c r="G6" s="57"/>
    </row>
    <row r="7" spans="1:7" ht="12.75" customHeight="1">
      <c r="A7" s="20" t="s">
        <v>2</v>
      </c>
      <c r="B7" s="39" t="s">
        <v>22</v>
      </c>
      <c r="C7" s="58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0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60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>+B12+B13+B14</f>
        <v>203900</v>
      </c>
      <c r="C10" s="28">
        <f>+C12+C13+C14</f>
        <v>203900</v>
      </c>
      <c r="D10" s="28">
        <f>+D12+D13+D14</f>
        <v>53689</v>
      </c>
      <c r="E10" s="28">
        <f>+E12+E13+E14</f>
        <v>0</v>
      </c>
      <c r="F10" s="28">
        <f>+F12+F13+F14</f>
        <v>0</v>
      </c>
      <c r="G10" s="28">
        <f>+G12+G13+G14</f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176900</v>
      </c>
      <c r="C12" s="29">
        <v>176900</v>
      </c>
      <c r="D12" s="29">
        <v>53078</v>
      </c>
      <c r="E12" s="29"/>
      <c r="F12" s="29"/>
      <c r="G12" s="29"/>
    </row>
    <row r="13" spans="1:7" ht="13.5" thickBot="1">
      <c r="A13" s="7" t="s">
        <v>9</v>
      </c>
      <c r="B13" s="29">
        <v>27000</v>
      </c>
      <c r="C13" s="29">
        <v>27000</v>
      </c>
      <c r="D13" s="29">
        <v>611</v>
      </c>
      <c r="E13" s="29"/>
      <c r="F13" s="29"/>
      <c r="G13" s="29"/>
    </row>
    <row r="14" spans="1:7" ht="13.5" thickBot="1">
      <c r="A14" s="7" t="s">
        <v>10</v>
      </c>
      <c r="B14" s="29"/>
      <c r="C14" s="29"/>
      <c r="D14" s="29"/>
      <c r="E14" s="29"/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>+SUM(B17:B36)</f>
        <v>5500000</v>
      </c>
      <c r="C16" s="28">
        <f>+SUM(C17:C36)</f>
        <v>10500000</v>
      </c>
      <c r="D16" s="28">
        <f>+SUM(D17:D36)</f>
        <v>5994692</v>
      </c>
      <c r="E16" s="28">
        <f>+SUM(E17:E36)</f>
        <v>0</v>
      </c>
      <c r="F16" s="28">
        <f>+SUM(F17:F36)</f>
        <v>0</v>
      </c>
      <c r="G16" s="28">
        <f>+SUM(G17:G36)</f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hidden="1" thickBot="1">
      <c r="A18" s="6" t="s">
        <v>71</v>
      </c>
      <c r="B18" s="29"/>
      <c r="C18" s="29"/>
      <c r="D18" s="29"/>
      <c r="E18" s="29"/>
      <c r="F18" s="29"/>
      <c r="G18" s="29"/>
    </row>
    <row r="19" spans="1:7" ht="27" hidden="1" thickBot="1">
      <c r="A19" s="31" t="s">
        <v>72</v>
      </c>
      <c r="B19" s="29"/>
      <c r="C19" s="29"/>
      <c r="D19" s="29"/>
      <c r="E19" s="29"/>
      <c r="F19" s="29"/>
      <c r="G19" s="29"/>
    </row>
    <row r="20" spans="1:7" ht="53.25" hidden="1" thickBot="1">
      <c r="A20" s="6" t="s">
        <v>73</v>
      </c>
      <c r="B20" s="29"/>
      <c r="C20" s="29"/>
      <c r="D20" s="29"/>
      <c r="E20" s="29"/>
      <c r="F20" s="29"/>
      <c r="G20" s="29"/>
    </row>
    <row r="21" spans="1:7" ht="39.75" hidden="1" thickBot="1">
      <c r="A21" s="6" t="s">
        <v>74</v>
      </c>
      <c r="B21" s="29"/>
      <c r="C21" s="29"/>
      <c r="D21" s="29"/>
      <c r="E21" s="29"/>
      <c r="F21" s="29"/>
      <c r="G21" s="29"/>
    </row>
    <row r="22" spans="1:7" ht="27" hidden="1" thickBot="1">
      <c r="A22" s="6" t="s">
        <v>75</v>
      </c>
      <c r="B22" s="29"/>
      <c r="C22" s="29"/>
      <c r="D22" s="29"/>
      <c r="E22" s="29"/>
      <c r="F22" s="29"/>
      <c r="G22" s="29"/>
    </row>
    <row r="23" spans="1:7" ht="27" thickBot="1">
      <c r="A23" s="6" t="s">
        <v>76</v>
      </c>
      <c r="B23" s="29">
        <v>5500000</v>
      </c>
      <c r="C23" s="29">
        <v>10500000</v>
      </c>
      <c r="D23" s="29">
        <v>5994692</v>
      </c>
      <c r="E23" s="29"/>
      <c r="F23" s="29"/>
      <c r="G23" s="29"/>
    </row>
    <row r="24" spans="1:7" ht="13.5" hidden="1" thickBot="1">
      <c r="A24" s="6" t="s">
        <v>77</v>
      </c>
      <c r="B24" s="29"/>
      <c r="C24" s="29"/>
      <c r="D24" s="29"/>
      <c r="E24" s="29"/>
      <c r="F24" s="29"/>
      <c r="G24" s="29"/>
    </row>
    <row r="25" spans="1:7" ht="27" hidden="1" thickBot="1">
      <c r="A25" s="6" t="s">
        <v>78</v>
      </c>
      <c r="B25" s="29"/>
      <c r="C25" s="29"/>
      <c r="D25" s="29"/>
      <c r="E25" s="29"/>
      <c r="F25" s="29"/>
      <c r="G25" s="29"/>
    </row>
    <row r="26" spans="1:7" ht="39.75" hidden="1" thickBot="1">
      <c r="A26" s="6" t="s">
        <v>79</v>
      </c>
      <c r="B26" s="29"/>
      <c r="C26" s="29"/>
      <c r="D26" s="29"/>
      <c r="E26" s="29"/>
      <c r="F26" s="29"/>
      <c r="G26" s="29"/>
    </row>
    <row r="27" spans="1:7" ht="27" hidden="1" thickBot="1">
      <c r="A27" s="6" t="s">
        <v>80</v>
      </c>
      <c r="B27" s="29"/>
      <c r="C27" s="29"/>
      <c r="D27" s="29"/>
      <c r="E27" s="29"/>
      <c r="F27" s="29"/>
      <c r="G27" s="29"/>
    </row>
    <row r="28" spans="1:7" ht="66" hidden="1" thickBot="1">
      <c r="A28" s="6" t="s">
        <v>81</v>
      </c>
      <c r="B28" s="29"/>
      <c r="C28" s="29"/>
      <c r="D28" s="29"/>
      <c r="E28" s="29"/>
      <c r="F28" s="29"/>
      <c r="G28" s="29"/>
    </row>
    <row r="29" spans="1:7" ht="53.25" hidden="1" thickBot="1">
      <c r="A29" s="6" t="s">
        <v>85</v>
      </c>
      <c r="B29" s="29"/>
      <c r="C29" s="29"/>
      <c r="D29" s="29"/>
      <c r="E29" s="29"/>
      <c r="F29" s="29"/>
      <c r="G29" s="29"/>
    </row>
    <row r="30" spans="1:7" ht="93" hidden="1" thickBot="1">
      <c r="A30" s="6" t="s">
        <v>82</v>
      </c>
      <c r="B30" s="29"/>
      <c r="C30" s="29"/>
      <c r="D30" s="29"/>
      <c r="E30" s="29"/>
      <c r="F30" s="29"/>
      <c r="G30" s="29"/>
    </row>
    <row r="31" spans="1:7" ht="27" hidden="1" thickBot="1">
      <c r="A31" s="6" t="s">
        <v>83</v>
      </c>
      <c r="B31" s="29"/>
      <c r="C31" s="29"/>
      <c r="D31" s="29"/>
      <c r="E31" s="29"/>
      <c r="F31" s="29"/>
      <c r="G31" s="29"/>
    </row>
    <row r="32" spans="1:7" ht="66" hidden="1" thickBot="1">
      <c r="A32" s="6" t="s">
        <v>84</v>
      </c>
      <c r="B32" s="29"/>
      <c r="C32" s="29"/>
      <c r="D32" s="29"/>
      <c r="E32" s="29"/>
      <c r="F32" s="29"/>
      <c r="G32" s="29"/>
    </row>
    <row r="33" spans="1:7" ht="13.5" hidden="1" thickBot="1">
      <c r="A33" s="6"/>
      <c r="B33" s="29"/>
      <c r="C33" s="29"/>
      <c r="D33" s="29"/>
      <c r="E33" s="29"/>
      <c r="F33" s="29"/>
      <c r="G33" s="29"/>
    </row>
    <row r="34" spans="1:7" ht="13.5" hidden="1" thickBot="1">
      <c r="A34" s="6"/>
      <c r="B34" s="29"/>
      <c r="C34" s="29"/>
      <c r="D34" s="29"/>
      <c r="E34" s="29"/>
      <c r="F34" s="29"/>
      <c r="G34" s="29"/>
    </row>
    <row r="35" spans="1:7" ht="13.5" hidden="1" thickBot="1">
      <c r="A35" s="6"/>
      <c r="B35" s="29"/>
      <c r="C35" s="29"/>
      <c r="D35" s="29"/>
      <c r="E35" s="29"/>
      <c r="F35" s="29"/>
      <c r="G35" s="29"/>
    </row>
    <row r="36" spans="1:7" ht="13.5" thickBot="1">
      <c r="A36" s="6"/>
      <c r="B36" s="29"/>
      <c r="C36" s="29"/>
      <c r="D36" s="29"/>
      <c r="E36" s="29"/>
      <c r="F36" s="29"/>
      <c r="G36" s="29"/>
    </row>
    <row r="37" spans="1:7" ht="13.5" thickBot="1">
      <c r="A37" s="19" t="s">
        <v>12</v>
      </c>
      <c r="B37" s="28">
        <f>+B16+B10</f>
        <v>5703900</v>
      </c>
      <c r="C37" s="28">
        <f>+C16+C10</f>
        <v>10703900</v>
      </c>
      <c r="D37" s="28">
        <f>+D16+D10</f>
        <v>6048381</v>
      </c>
      <c r="E37" s="28">
        <f>+E16+E10</f>
        <v>0</v>
      </c>
      <c r="F37" s="28">
        <f>+F16+F10</f>
        <v>0</v>
      </c>
      <c r="G37" s="28">
        <f>+G16+G10</f>
        <v>0</v>
      </c>
    </row>
    <row r="38" spans="1:7" ht="13.5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 t="s">
        <v>13</v>
      </c>
      <c r="B39" s="30">
        <v>5</v>
      </c>
      <c r="C39" s="30">
        <v>5</v>
      </c>
      <c r="D39" s="30">
        <v>5</v>
      </c>
      <c r="E39" s="30"/>
      <c r="F39" s="30"/>
      <c r="G39" s="30"/>
    </row>
    <row r="40" ht="15">
      <c r="A40" s="8"/>
    </row>
    <row r="41" spans="1:7" ht="12.75">
      <c r="A41" s="52" t="s">
        <v>28</v>
      </c>
      <c r="B41" s="53"/>
      <c r="C41" s="53"/>
      <c r="D41" s="53"/>
      <c r="E41" s="53"/>
      <c r="F41" s="53"/>
      <c r="G41" s="53"/>
    </row>
    <row r="42" spans="1:7" ht="12.75">
      <c r="A42" s="53"/>
      <c r="B42" s="53"/>
      <c r="C42" s="53"/>
      <c r="D42" s="53"/>
      <c r="E42" s="53"/>
      <c r="F42" s="53"/>
      <c r="G42" s="53"/>
    </row>
    <row r="44" ht="15">
      <c r="A44" s="8"/>
    </row>
  </sheetData>
  <sheetProtection/>
  <mergeCells count="7">
    <mergeCell ref="A41:G42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44"/>
  <sheetViews>
    <sheetView zoomScale="115" zoomScaleNormal="115" zoomScalePageLayoutView="0" workbookViewId="0" topLeftCell="A6">
      <selection activeCell="C39" sqref="C39"/>
    </sheetView>
  </sheetViews>
  <sheetFormatPr defaultColWidth="9.33203125" defaultRowHeight="12.75"/>
  <cols>
    <col min="1" max="1" width="56.5" style="0" customWidth="1"/>
    <col min="2" max="7" width="13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49</v>
      </c>
      <c r="B4" s="43"/>
      <c r="C4" s="43"/>
      <c r="D4" s="43"/>
      <c r="E4" s="43"/>
      <c r="F4" s="43"/>
      <c r="G4" s="43"/>
    </row>
    <row r="5" spans="1:7" ht="13.5" thickBot="1">
      <c r="A5" s="54" t="s">
        <v>1</v>
      </c>
      <c r="B5" s="54"/>
      <c r="C5" s="54"/>
      <c r="D5" s="54"/>
      <c r="E5" s="54"/>
      <c r="F5" s="54"/>
      <c r="G5" s="54"/>
    </row>
    <row r="6" spans="1:7" ht="13.5" thickBot="1">
      <c r="A6" s="55" t="s">
        <v>41</v>
      </c>
      <c r="B6" s="56"/>
      <c r="C6" s="56"/>
      <c r="D6" s="56"/>
      <c r="E6" s="56"/>
      <c r="F6" s="56"/>
      <c r="G6" s="57"/>
    </row>
    <row r="7" spans="1:7" ht="12.75" customHeight="1">
      <c r="A7" s="20" t="s">
        <v>2</v>
      </c>
      <c r="B7" s="39" t="s">
        <v>22</v>
      </c>
      <c r="C7" s="58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0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60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>+B12+B13+B14</f>
        <v>6891200</v>
      </c>
      <c r="C10" s="28">
        <f>+C12+C13+C14</f>
        <v>6891200</v>
      </c>
      <c r="D10" s="28">
        <f>+D12+D13+D14</f>
        <v>1709622</v>
      </c>
      <c r="E10" s="28">
        <f>+E12+E13+E14</f>
        <v>0</v>
      </c>
      <c r="F10" s="28">
        <f>+F12+F13+F14</f>
        <v>0</v>
      </c>
      <c r="G10" s="28">
        <f>+G12+G13+G14</f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5856200</v>
      </c>
      <c r="C12" s="29">
        <v>5856200</v>
      </c>
      <c r="D12" s="29">
        <v>1459482</v>
      </c>
      <c r="E12" s="29"/>
      <c r="F12" s="29"/>
      <c r="G12" s="29"/>
    </row>
    <row r="13" spans="1:7" ht="13.5" thickBot="1">
      <c r="A13" s="7" t="s">
        <v>9</v>
      </c>
      <c r="B13" s="29">
        <v>710000</v>
      </c>
      <c r="C13" s="29">
        <v>710000</v>
      </c>
      <c r="D13" s="29">
        <v>250140</v>
      </c>
      <c r="E13" s="29"/>
      <c r="F13" s="29"/>
      <c r="G13" s="29"/>
    </row>
    <row r="14" spans="1:7" ht="13.5" thickBot="1">
      <c r="A14" s="7" t="s">
        <v>10</v>
      </c>
      <c r="B14" s="29">
        <v>325000</v>
      </c>
      <c r="C14" s="29">
        <v>325000</v>
      </c>
      <c r="D14" s="29"/>
      <c r="E14" s="29"/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>+SUM(B17:B36)</f>
        <v>0</v>
      </c>
      <c r="C16" s="28">
        <f>+SUM(C17:C36)</f>
        <v>0</v>
      </c>
      <c r="D16" s="28">
        <f>+SUM(D17:D36)</f>
        <v>0</v>
      </c>
      <c r="E16" s="28">
        <f>+SUM(E17:E36)</f>
        <v>0</v>
      </c>
      <c r="F16" s="28">
        <f>+SUM(F17:F36)</f>
        <v>0</v>
      </c>
      <c r="G16" s="28">
        <f>+SUM(G17:G36)</f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hidden="1" thickBot="1">
      <c r="A18" s="6" t="s">
        <v>71</v>
      </c>
      <c r="B18" s="29"/>
      <c r="C18" s="29"/>
      <c r="D18" s="29"/>
      <c r="E18" s="29"/>
      <c r="F18" s="29"/>
      <c r="G18" s="29"/>
    </row>
    <row r="19" spans="1:7" ht="27" hidden="1" thickBot="1">
      <c r="A19" s="31" t="s">
        <v>72</v>
      </c>
      <c r="B19" s="29"/>
      <c r="C19" s="29"/>
      <c r="D19" s="29"/>
      <c r="E19" s="29"/>
      <c r="F19" s="29"/>
      <c r="G19" s="29"/>
    </row>
    <row r="20" spans="1:7" ht="53.25" hidden="1" thickBot="1">
      <c r="A20" s="6" t="s">
        <v>73</v>
      </c>
      <c r="B20" s="29"/>
      <c r="C20" s="29"/>
      <c r="D20" s="29"/>
      <c r="E20" s="29"/>
      <c r="F20" s="29"/>
      <c r="G20" s="29"/>
    </row>
    <row r="21" spans="1:7" ht="39.75" hidden="1" thickBot="1">
      <c r="A21" s="6" t="s">
        <v>74</v>
      </c>
      <c r="B21" s="29"/>
      <c r="C21" s="29"/>
      <c r="D21" s="29"/>
      <c r="E21" s="29"/>
      <c r="F21" s="29"/>
      <c r="G21" s="29"/>
    </row>
    <row r="22" spans="1:7" ht="27" hidden="1" thickBot="1">
      <c r="A22" s="6" t="s">
        <v>75</v>
      </c>
      <c r="B22" s="29"/>
      <c r="C22" s="29"/>
      <c r="D22" s="29"/>
      <c r="E22" s="29"/>
      <c r="F22" s="29"/>
      <c r="G22" s="29"/>
    </row>
    <row r="23" spans="1:7" ht="27" hidden="1" thickBot="1">
      <c r="A23" s="6" t="s">
        <v>76</v>
      </c>
      <c r="B23" s="29"/>
      <c r="C23" s="29"/>
      <c r="D23" s="29"/>
      <c r="E23" s="29"/>
      <c r="F23" s="29"/>
      <c r="G23" s="29"/>
    </row>
    <row r="24" spans="1:7" ht="13.5" hidden="1" thickBot="1">
      <c r="A24" s="6" t="s">
        <v>77</v>
      </c>
      <c r="B24" s="29"/>
      <c r="C24" s="29"/>
      <c r="D24" s="29"/>
      <c r="E24" s="29"/>
      <c r="F24" s="29"/>
      <c r="G24" s="29"/>
    </row>
    <row r="25" spans="1:7" ht="27" hidden="1" thickBot="1">
      <c r="A25" s="6" t="s">
        <v>78</v>
      </c>
      <c r="B25" s="29"/>
      <c r="C25" s="29"/>
      <c r="D25" s="29"/>
      <c r="E25" s="29"/>
      <c r="F25" s="29"/>
      <c r="G25" s="29"/>
    </row>
    <row r="26" spans="1:7" ht="39.75" hidden="1" thickBot="1">
      <c r="A26" s="6" t="s">
        <v>79</v>
      </c>
      <c r="B26" s="29"/>
      <c r="C26" s="29"/>
      <c r="D26" s="29"/>
      <c r="E26" s="29"/>
      <c r="F26" s="29"/>
      <c r="G26" s="29"/>
    </row>
    <row r="27" spans="1:7" ht="27" hidden="1" thickBot="1">
      <c r="A27" s="6" t="s">
        <v>80</v>
      </c>
      <c r="B27" s="29"/>
      <c r="C27" s="29"/>
      <c r="D27" s="29"/>
      <c r="E27" s="29"/>
      <c r="F27" s="29"/>
      <c r="G27" s="29"/>
    </row>
    <row r="28" spans="1:7" ht="66" hidden="1" thickBot="1">
      <c r="A28" s="6" t="s">
        <v>81</v>
      </c>
      <c r="B28" s="29"/>
      <c r="C28" s="29"/>
      <c r="D28" s="29"/>
      <c r="E28" s="29"/>
      <c r="F28" s="29"/>
      <c r="G28" s="29"/>
    </row>
    <row r="29" spans="1:7" ht="53.25" hidden="1" thickBot="1">
      <c r="A29" s="6" t="s">
        <v>85</v>
      </c>
      <c r="B29" s="29"/>
      <c r="C29" s="29"/>
      <c r="D29" s="29"/>
      <c r="E29" s="29"/>
      <c r="F29" s="29"/>
      <c r="G29" s="29"/>
    </row>
    <row r="30" spans="1:7" ht="93" hidden="1" thickBot="1">
      <c r="A30" s="6" t="s">
        <v>82</v>
      </c>
      <c r="B30" s="29"/>
      <c r="C30" s="29"/>
      <c r="D30" s="29"/>
      <c r="E30" s="29"/>
      <c r="F30" s="29"/>
      <c r="G30" s="29"/>
    </row>
    <row r="31" spans="1:7" ht="27" hidden="1" thickBot="1">
      <c r="A31" s="6" t="s">
        <v>83</v>
      </c>
      <c r="B31" s="29"/>
      <c r="C31" s="29"/>
      <c r="D31" s="29"/>
      <c r="E31" s="29"/>
      <c r="F31" s="29"/>
      <c r="G31" s="29"/>
    </row>
    <row r="32" spans="1:7" ht="66" hidden="1" thickBot="1">
      <c r="A32" s="6" t="s">
        <v>84</v>
      </c>
      <c r="B32" s="29"/>
      <c r="C32" s="29"/>
      <c r="D32" s="29"/>
      <c r="E32" s="29"/>
      <c r="F32" s="29"/>
      <c r="G32" s="29"/>
    </row>
    <row r="33" spans="1:7" ht="13.5" hidden="1" thickBot="1">
      <c r="A33" s="6"/>
      <c r="B33" s="29"/>
      <c r="C33" s="29"/>
      <c r="D33" s="29"/>
      <c r="E33" s="29"/>
      <c r="F33" s="29"/>
      <c r="G33" s="29"/>
    </row>
    <row r="34" spans="1:7" ht="13.5" hidden="1" thickBot="1">
      <c r="A34" s="6"/>
      <c r="B34" s="29"/>
      <c r="C34" s="29"/>
      <c r="D34" s="29"/>
      <c r="E34" s="29"/>
      <c r="F34" s="29"/>
      <c r="G34" s="29"/>
    </row>
    <row r="35" spans="1:7" ht="13.5" hidden="1" thickBot="1">
      <c r="A35" s="6"/>
      <c r="B35" s="29"/>
      <c r="C35" s="29"/>
      <c r="D35" s="29"/>
      <c r="E35" s="29"/>
      <c r="F35" s="29"/>
      <c r="G35" s="29"/>
    </row>
    <row r="36" spans="1:7" ht="13.5" thickBot="1">
      <c r="A36" s="6"/>
      <c r="B36" s="29"/>
      <c r="C36" s="29"/>
      <c r="D36" s="29"/>
      <c r="E36" s="29"/>
      <c r="F36" s="29"/>
      <c r="G36" s="29"/>
    </row>
    <row r="37" spans="1:7" ht="13.5" thickBot="1">
      <c r="A37" s="19" t="s">
        <v>12</v>
      </c>
      <c r="B37" s="28">
        <f>+B16+B10</f>
        <v>6891200</v>
      </c>
      <c r="C37" s="28">
        <f>+C16+C10</f>
        <v>6891200</v>
      </c>
      <c r="D37" s="28">
        <f>+D16+D10</f>
        <v>1709622</v>
      </c>
      <c r="E37" s="28">
        <f>+E16+E10</f>
        <v>0</v>
      </c>
      <c r="F37" s="28">
        <f>+F16+F10</f>
        <v>0</v>
      </c>
      <c r="G37" s="28">
        <f>+G16+G10</f>
        <v>0</v>
      </c>
    </row>
    <row r="38" spans="1:7" ht="13.5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 t="s">
        <v>13</v>
      </c>
      <c r="B39" s="30">
        <v>384</v>
      </c>
      <c r="C39" s="30">
        <v>384</v>
      </c>
      <c r="D39" s="30">
        <v>320</v>
      </c>
      <c r="E39" s="30"/>
      <c r="F39" s="30"/>
      <c r="G39" s="30"/>
    </row>
    <row r="40" ht="15">
      <c r="A40" s="8"/>
    </row>
    <row r="41" spans="1:7" ht="12.75">
      <c r="A41" s="52" t="s">
        <v>28</v>
      </c>
      <c r="B41" s="53"/>
      <c r="C41" s="53"/>
      <c r="D41" s="53"/>
      <c r="E41" s="53"/>
      <c r="F41" s="53"/>
      <c r="G41" s="53"/>
    </row>
    <row r="42" spans="1:7" ht="12.75">
      <c r="A42" s="53"/>
      <c r="B42" s="53"/>
      <c r="C42" s="53"/>
      <c r="D42" s="53"/>
      <c r="E42" s="53"/>
      <c r="F42" s="53"/>
      <c r="G42" s="53"/>
    </row>
    <row r="44" ht="15">
      <c r="A44" s="8"/>
    </row>
  </sheetData>
  <sheetProtection/>
  <mergeCells count="7">
    <mergeCell ref="A41:G42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44"/>
  <sheetViews>
    <sheetView zoomScale="115" zoomScaleNormal="115" zoomScalePageLayoutView="0" workbookViewId="0" topLeftCell="A6">
      <selection activeCell="C39" sqref="C39"/>
    </sheetView>
  </sheetViews>
  <sheetFormatPr defaultColWidth="9.33203125" defaultRowHeight="12.75"/>
  <cols>
    <col min="1" max="1" width="56.5" style="0" customWidth="1"/>
    <col min="2" max="7" width="13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49</v>
      </c>
      <c r="B4" s="43"/>
      <c r="C4" s="43"/>
      <c r="D4" s="43"/>
      <c r="E4" s="43"/>
      <c r="F4" s="43"/>
      <c r="G4" s="43"/>
    </row>
    <row r="5" spans="1:7" ht="13.5" thickBot="1">
      <c r="A5" s="54" t="s">
        <v>1</v>
      </c>
      <c r="B5" s="54"/>
      <c r="C5" s="54"/>
      <c r="D5" s="54"/>
      <c r="E5" s="54"/>
      <c r="F5" s="54"/>
      <c r="G5" s="54"/>
    </row>
    <row r="6" spans="1:7" ht="13.5" thickBot="1">
      <c r="A6" s="55" t="s">
        <v>43</v>
      </c>
      <c r="B6" s="56"/>
      <c r="C6" s="56"/>
      <c r="D6" s="56"/>
      <c r="E6" s="56"/>
      <c r="F6" s="56"/>
      <c r="G6" s="57"/>
    </row>
    <row r="7" spans="1:7" ht="12.75" customHeight="1">
      <c r="A7" s="20" t="s">
        <v>2</v>
      </c>
      <c r="B7" s="39" t="s">
        <v>22</v>
      </c>
      <c r="C7" s="58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0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60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>+B12+B13+B14</f>
        <v>12403400</v>
      </c>
      <c r="C10" s="28">
        <f>+C12+C13+C14</f>
        <v>12227040</v>
      </c>
      <c r="D10" s="28">
        <f>+D12+D13+D14</f>
        <v>1790494</v>
      </c>
      <c r="E10" s="28">
        <f>+E12+E13+E14</f>
        <v>0</v>
      </c>
      <c r="F10" s="28">
        <f>+F12+F13+F14</f>
        <v>0</v>
      </c>
      <c r="G10" s="28">
        <f>+G12+G13+G14</f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6075400</v>
      </c>
      <c r="C12" s="29">
        <v>6075400</v>
      </c>
      <c r="D12" s="29">
        <v>1208271</v>
      </c>
      <c r="E12" s="29"/>
      <c r="F12" s="29"/>
      <c r="G12" s="29"/>
    </row>
    <row r="13" spans="1:7" ht="13.5" thickBot="1">
      <c r="A13" s="7" t="s">
        <v>9</v>
      </c>
      <c r="B13" s="29">
        <v>4078000</v>
      </c>
      <c r="C13" s="29">
        <v>3901640</v>
      </c>
      <c r="D13" s="29">
        <v>574800</v>
      </c>
      <c r="E13" s="29"/>
      <c r="F13" s="29"/>
      <c r="G13" s="29"/>
    </row>
    <row r="14" spans="1:7" ht="13.5" thickBot="1">
      <c r="A14" s="7" t="s">
        <v>10</v>
      </c>
      <c r="B14" s="29">
        <v>2250000</v>
      </c>
      <c r="C14" s="29">
        <v>2250000</v>
      </c>
      <c r="D14" s="29">
        <v>7423</v>
      </c>
      <c r="E14" s="29"/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>+SUM(B17:B36)</f>
        <v>0</v>
      </c>
      <c r="C16" s="28">
        <f>+SUM(C17:C36)</f>
        <v>0</v>
      </c>
      <c r="D16" s="28">
        <f>+SUM(D17:D36)</f>
        <v>0</v>
      </c>
      <c r="E16" s="28">
        <f>+SUM(E17:E36)</f>
        <v>0</v>
      </c>
      <c r="F16" s="28">
        <f>+SUM(F17:F36)</f>
        <v>0</v>
      </c>
      <c r="G16" s="28">
        <f>+SUM(G17:G36)</f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hidden="1" thickBot="1">
      <c r="A18" s="6" t="s">
        <v>71</v>
      </c>
      <c r="B18" s="29"/>
      <c r="C18" s="29"/>
      <c r="D18" s="29"/>
      <c r="E18" s="29"/>
      <c r="F18" s="29"/>
      <c r="G18" s="29"/>
    </row>
    <row r="19" spans="1:7" ht="27" hidden="1" thickBot="1">
      <c r="A19" s="31" t="s">
        <v>72</v>
      </c>
      <c r="B19" s="29"/>
      <c r="C19" s="29"/>
      <c r="D19" s="29"/>
      <c r="E19" s="29"/>
      <c r="F19" s="29"/>
      <c r="G19" s="29"/>
    </row>
    <row r="20" spans="1:7" ht="53.25" hidden="1" thickBot="1">
      <c r="A20" s="6" t="s">
        <v>73</v>
      </c>
      <c r="B20" s="29"/>
      <c r="C20" s="29"/>
      <c r="D20" s="29"/>
      <c r="E20" s="29"/>
      <c r="F20" s="29"/>
      <c r="G20" s="29"/>
    </row>
    <row r="21" spans="1:7" ht="39.75" hidden="1" thickBot="1">
      <c r="A21" s="6" t="s">
        <v>74</v>
      </c>
      <c r="B21" s="29"/>
      <c r="C21" s="29"/>
      <c r="D21" s="29"/>
      <c r="E21" s="29"/>
      <c r="F21" s="29"/>
      <c r="G21" s="29"/>
    </row>
    <row r="22" spans="1:7" ht="27" hidden="1" thickBot="1">
      <c r="A22" s="6" t="s">
        <v>75</v>
      </c>
      <c r="B22" s="29"/>
      <c r="C22" s="29"/>
      <c r="D22" s="29"/>
      <c r="E22" s="29"/>
      <c r="F22" s="29"/>
      <c r="G22" s="29"/>
    </row>
    <row r="23" spans="1:7" ht="27" hidden="1" thickBot="1">
      <c r="A23" s="6" t="s">
        <v>76</v>
      </c>
      <c r="B23" s="29"/>
      <c r="C23" s="29"/>
      <c r="D23" s="29"/>
      <c r="E23" s="29"/>
      <c r="F23" s="29"/>
      <c r="G23" s="29"/>
    </row>
    <row r="24" spans="1:7" ht="13.5" hidden="1" thickBot="1">
      <c r="A24" s="6" t="s">
        <v>77</v>
      </c>
      <c r="B24" s="29"/>
      <c r="C24" s="29"/>
      <c r="D24" s="29"/>
      <c r="E24" s="29"/>
      <c r="F24" s="29"/>
      <c r="G24" s="29"/>
    </row>
    <row r="25" spans="1:7" ht="27" hidden="1" thickBot="1">
      <c r="A25" s="6" t="s">
        <v>78</v>
      </c>
      <c r="B25" s="29"/>
      <c r="C25" s="29"/>
      <c r="D25" s="29"/>
      <c r="E25" s="29"/>
      <c r="F25" s="29"/>
      <c r="G25" s="29"/>
    </row>
    <row r="26" spans="1:7" ht="39.75" hidden="1" thickBot="1">
      <c r="A26" s="6" t="s">
        <v>79</v>
      </c>
      <c r="B26" s="29"/>
      <c r="C26" s="29"/>
      <c r="D26" s="29"/>
      <c r="E26" s="29"/>
      <c r="F26" s="29"/>
      <c r="G26" s="29"/>
    </row>
    <row r="27" spans="1:7" ht="27" hidden="1" thickBot="1">
      <c r="A27" s="6" t="s">
        <v>80</v>
      </c>
      <c r="B27" s="29"/>
      <c r="C27" s="29"/>
      <c r="D27" s="29"/>
      <c r="E27" s="29"/>
      <c r="F27" s="29"/>
      <c r="G27" s="29"/>
    </row>
    <row r="28" spans="1:7" ht="66" hidden="1" thickBot="1">
      <c r="A28" s="6" t="s">
        <v>81</v>
      </c>
      <c r="B28" s="29"/>
      <c r="C28" s="29"/>
      <c r="D28" s="29"/>
      <c r="E28" s="29"/>
      <c r="F28" s="29"/>
      <c r="G28" s="29"/>
    </row>
    <row r="29" spans="1:7" ht="53.25" hidden="1" thickBot="1">
      <c r="A29" s="6" t="s">
        <v>85</v>
      </c>
      <c r="B29" s="29"/>
      <c r="C29" s="29"/>
      <c r="D29" s="29"/>
      <c r="E29" s="29"/>
      <c r="F29" s="29"/>
      <c r="G29" s="29"/>
    </row>
    <row r="30" spans="1:7" ht="93" hidden="1" thickBot="1">
      <c r="A30" s="6" t="s">
        <v>82</v>
      </c>
      <c r="B30" s="29"/>
      <c r="C30" s="29"/>
      <c r="D30" s="29"/>
      <c r="E30" s="29"/>
      <c r="F30" s="29"/>
      <c r="G30" s="29"/>
    </row>
    <row r="31" spans="1:7" ht="27" hidden="1" thickBot="1">
      <c r="A31" s="6" t="s">
        <v>83</v>
      </c>
      <c r="B31" s="29"/>
      <c r="C31" s="29"/>
      <c r="D31" s="29"/>
      <c r="E31" s="29"/>
      <c r="F31" s="29"/>
      <c r="G31" s="29"/>
    </row>
    <row r="32" spans="1:7" ht="66" hidden="1" thickBot="1">
      <c r="A32" s="6" t="s">
        <v>84</v>
      </c>
      <c r="B32" s="29"/>
      <c r="C32" s="29"/>
      <c r="D32" s="29"/>
      <c r="E32" s="29"/>
      <c r="F32" s="29"/>
      <c r="G32" s="29"/>
    </row>
    <row r="33" spans="1:7" ht="13.5" hidden="1" thickBot="1">
      <c r="A33" s="6"/>
      <c r="B33" s="29"/>
      <c r="C33" s="29"/>
      <c r="D33" s="29"/>
      <c r="E33" s="29"/>
      <c r="F33" s="29"/>
      <c r="G33" s="29"/>
    </row>
    <row r="34" spans="1:7" ht="13.5" hidden="1" thickBot="1">
      <c r="A34" s="6"/>
      <c r="B34" s="29"/>
      <c r="C34" s="29"/>
      <c r="D34" s="29"/>
      <c r="E34" s="29"/>
      <c r="F34" s="29"/>
      <c r="G34" s="29"/>
    </row>
    <row r="35" spans="1:7" ht="13.5" hidden="1" thickBot="1">
      <c r="A35" s="6"/>
      <c r="B35" s="29"/>
      <c r="C35" s="29"/>
      <c r="D35" s="29"/>
      <c r="E35" s="29"/>
      <c r="F35" s="29"/>
      <c r="G35" s="29"/>
    </row>
    <row r="36" spans="1:7" ht="13.5" thickBot="1">
      <c r="A36" s="6"/>
      <c r="B36" s="29"/>
      <c r="C36" s="29"/>
      <c r="D36" s="29"/>
      <c r="E36" s="29"/>
      <c r="F36" s="29"/>
      <c r="G36" s="29"/>
    </row>
    <row r="37" spans="1:7" ht="13.5" thickBot="1">
      <c r="A37" s="19" t="s">
        <v>12</v>
      </c>
      <c r="B37" s="28">
        <f>+B16+B10</f>
        <v>12403400</v>
      </c>
      <c r="C37" s="28">
        <f>+C16+C10</f>
        <v>12227040</v>
      </c>
      <c r="D37" s="28">
        <f>+D16+D10</f>
        <v>1790494</v>
      </c>
      <c r="E37" s="28">
        <f>+E16+E10</f>
        <v>0</v>
      </c>
      <c r="F37" s="28">
        <f>+F16+F10</f>
        <v>0</v>
      </c>
      <c r="G37" s="28">
        <f>+G16+G10</f>
        <v>0</v>
      </c>
    </row>
    <row r="38" spans="1:7" ht="13.5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 t="s">
        <v>13</v>
      </c>
      <c r="B39" s="30">
        <v>149</v>
      </c>
      <c r="C39" s="30">
        <v>144</v>
      </c>
      <c r="D39" s="30">
        <v>137</v>
      </c>
      <c r="E39" s="30"/>
      <c r="F39" s="30"/>
      <c r="G39" s="30"/>
    </row>
    <row r="40" ht="15">
      <c r="A40" s="8"/>
    </row>
    <row r="41" spans="1:7" ht="12.75">
      <c r="A41" s="52" t="s">
        <v>28</v>
      </c>
      <c r="B41" s="53"/>
      <c r="C41" s="53"/>
      <c r="D41" s="53"/>
      <c r="E41" s="53"/>
      <c r="F41" s="53"/>
      <c r="G41" s="53"/>
    </row>
    <row r="42" spans="1:7" ht="12.75">
      <c r="A42" s="53"/>
      <c r="B42" s="53"/>
      <c r="C42" s="53"/>
      <c r="D42" s="53"/>
      <c r="E42" s="53"/>
      <c r="F42" s="53"/>
      <c r="G42" s="53"/>
    </row>
    <row r="44" ht="15">
      <c r="A44" s="8"/>
    </row>
  </sheetData>
  <sheetProtection/>
  <mergeCells count="7">
    <mergeCell ref="A41:G42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Илиана Шопова</cp:lastModifiedBy>
  <cp:lastPrinted>2019-04-23T14:58:45Z</cp:lastPrinted>
  <dcterms:created xsi:type="dcterms:W3CDTF">2016-04-01T09:51:31Z</dcterms:created>
  <dcterms:modified xsi:type="dcterms:W3CDTF">2019-04-25T06:33:10Z</dcterms:modified>
  <cp:category/>
  <cp:version/>
  <cp:contentType/>
  <cp:contentStatus/>
</cp:coreProperties>
</file>