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80" yWindow="108" windowWidth="7632" windowHeight="10296" tabRatio="868" firstSheet="1" activeTab="1"/>
  </bookViews>
  <sheets>
    <sheet name="пол+прог" sheetId="2" r:id="rId1"/>
    <sheet name="Прог-ОБЩО" sheetId="1" r:id="rId2"/>
    <sheet name="Прог 1" sheetId="3" r:id="rId3"/>
    <sheet name="Прог 2" sheetId="4" r:id="rId4"/>
    <sheet name="Прог 3" sheetId="5" r:id="rId5"/>
    <sheet name="Прог 4" sheetId="6" r:id="rId6"/>
    <sheet name="Прог 5" sheetId="7" r:id="rId7"/>
    <sheet name="Прог 6" sheetId="8" r:id="rId8"/>
    <sheet name="Прог 7" sheetId="9" r:id="rId9"/>
    <sheet name="Прог 8" sheetId="10" r:id="rId10"/>
    <sheet name="Прог 9" sheetId="11" r:id="rId11"/>
  </sheets>
  <calcPr calcId="162913"/>
</workbook>
</file>

<file path=xl/calcChain.xml><?xml version="1.0" encoding="utf-8"?>
<calcChain xmlns="http://schemas.openxmlformats.org/spreadsheetml/2006/main">
  <c r="G35" i="1" l="1"/>
  <c r="F35" i="1"/>
  <c r="E35" i="1"/>
  <c r="D35" i="1"/>
  <c r="C35" i="1"/>
  <c r="B35" i="1"/>
  <c r="G31" i="1"/>
  <c r="F31" i="1"/>
  <c r="E31" i="1"/>
  <c r="D31" i="1"/>
  <c r="C31" i="1"/>
  <c r="B31" i="1"/>
  <c r="G30" i="1"/>
  <c r="F30" i="1"/>
  <c r="E30" i="1"/>
  <c r="D30" i="1"/>
  <c r="C30" i="1"/>
  <c r="B30" i="1"/>
  <c r="G29" i="1"/>
  <c r="F29" i="1"/>
  <c r="E29" i="1"/>
  <c r="D29" i="1"/>
  <c r="C29" i="1"/>
  <c r="B29" i="1"/>
  <c r="G28" i="1"/>
  <c r="F28" i="1"/>
  <c r="E28" i="1"/>
  <c r="D28" i="1"/>
  <c r="C28" i="1"/>
  <c r="B28" i="1"/>
  <c r="G27" i="1"/>
  <c r="F27" i="1"/>
  <c r="E27" i="1"/>
  <c r="D27" i="1"/>
  <c r="C27" i="1"/>
  <c r="B27" i="1"/>
  <c r="G26" i="1"/>
  <c r="F26" i="1"/>
  <c r="E26" i="1"/>
  <c r="D26" i="1"/>
  <c r="C26" i="1"/>
  <c r="B26" i="1"/>
  <c r="G25" i="1"/>
  <c r="F25" i="1"/>
  <c r="E25" i="1"/>
  <c r="D25" i="1"/>
  <c r="C25" i="1"/>
  <c r="B25" i="1"/>
  <c r="G24" i="1"/>
  <c r="F24" i="1"/>
  <c r="E24" i="1"/>
  <c r="D24" i="1"/>
  <c r="C24" i="1"/>
  <c r="B24" i="1"/>
  <c r="G23" i="1"/>
  <c r="F23" i="1"/>
  <c r="E23" i="1"/>
  <c r="D23" i="1"/>
  <c r="C23" i="1"/>
  <c r="B23" i="1"/>
  <c r="G22" i="1"/>
  <c r="F22" i="1"/>
  <c r="E22" i="1"/>
  <c r="D22" i="1"/>
  <c r="C22" i="1"/>
  <c r="B22" i="1"/>
  <c r="G21" i="1"/>
  <c r="F21" i="1"/>
  <c r="E21" i="1"/>
  <c r="D21" i="1"/>
  <c r="C21" i="1"/>
  <c r="B21" i="1"/>
  <c r="G20" i="1"/>
  <c r="F20" i="1"/>
  <c r="E20" i="1"/>
  <c r="D20" i="1"/>
  <c r="C20" i="1"/>
  <c r="B20" i="1"/>
  <c r="G19" i="1"/>
  <c r="F19" i="1"/>
  <c r="E19" i="1"/>
  <c r="D19" i="1"/>
  <c r="C19" i="1"/>
  <c r="B19" i="1"/>
  <c r="B16" i="1" s="1"/>
  <c r="G18" i="1"/>
  <c r="F18" i="1"/>
  <c r="E18" i="1"/>
  <c r="D18" i="1"/>
  <c r="C18" i="1"/>
  <c r="B18" i="1"/>
  <c r="B13" i="1"/>
  <c r="C13" i="1"/>
  <c r="D13" i="1"/>
  <c r="E13" i="1"/>
  <c r="F13" i="1"/>
  <c r="G13" i="1"/>
  <c r="B14" i="1"/>
  <c r="C14" i="1"/>
  <c r="D14" i="1"/>
  <c r="E14" i="1"/>
  <c r="F14" i="1"/>
  <c r="G14" i="1"/>
  <c r="C12" i="1"/>
  <c r="D12" i="1"/>
  <c r="E12" i="1"/>
  <c r="F12" i="1"/>
  <c r="G12" i="1"/>
  <c r="B12" i="1"/>
  <c r="C16" i="3"/>
  <c r="C16" i="4"/>
  <c r="C16" i="5"/>
  <c r="C16" i="6"/>
  <c r="C16" i="7"/>
  <c r="C16" i="8"/>
  <c r="C16" i="9"/>
  <c r="C16" i="10"/>
  <c r="C16" i="11"/>
  <c r="B16" i="3"/>
  <c r="B16" i="4"/>
  <c r="B16" i="5"/>
  <c r="B16" i="6"/>
  <c r="B16" i="7"/>
  <c r="B16" i="8"/>
  <c r="B16" i="9"/>
  <c r="B16" i="10"/>
  <c r="B16" i="11"/>
  <c r="C16" i="1" l="1"/>
  <c r="G16" i="11"/>
  <c r="G33" i="11" s="1"/>
  <c r="H28" i="2" s="1"/>
  <c r="F16" i="11"/>
  <c r="F33" i="11" s="1"/>
  <c r="G28" i="2" s="1"/>
  <c r="E16" i="11"/>
  <c r="D16" i="11"/>
  <c r="C33" i="11"/>
  <c r="D28" i="2" s="1"/>
  <c r="B33" i="11"/>
  <c r="C28" i="2" s="1"/>
  <c r="G10" i="11"/>
  <c r="F10" i="11"/>
  <c r="E10" i="11"/>
  <c r="D10" i="11"/>
  <c r="C10" i="11"/>
  <c r="B10" i="11"/>
  <c r="G16" i="10"/>
  <c r="F16" i="10"/>
  <c r="F33" i="10" s="1"/>
  <c r="G27" i="2" s="1"/>
  <c r="G26" i="2" s="1"/>
  <c r="E16" i="10"/>
  <c r="D16" i="10"/>
  <c r="G10" i="10"/>
  <c r="G33" i="10" s="1"/>
  <c r="H27" i="2" s="1"/>
  <c r="H26" i="2" s="1"/>
  <c r="F10" i="10"/>
  <c r="E10" i="10"/>
  <c r="D10" i="10"/>
  <c r="D33" i="10" s="1"/>
  <c r="E27" i="2" s="1"/>
  <c r="C10" i="10"/>
  <c r="C33" i="10" s="1"/>
  <c r="D27" i="2" s="1"/>
  <c r="D26" i="2" s="1"/>
  <c r="B10" i="10"/>
  <c r="B33" i="10" s="1"/>
  <c r="C27" i="2" s="1"/>
  <c r="C26" i="2" s="1"/>
  <c r="G16" i="9"/>
  <c r="G33" i="9" s="1"/>
  <c r="H25" i="2" s="1"/>
  <c r="F16" i="9"/>
  <c r="F33" i="9" s="1"/>
  <c r="G25" i="2" s="1"/>
  <c r="E16" i="9"/>
  <c r="D16" i="9"/>
  <c r="G10" i="9"/>
  <c r="F10" i="9"/>
  <c r="E10" i="9"/>
  <c r="E33" i="9" s="1"/>
  <c r="F25" i="2" s="1"/>
  <c r="D10" i="9"/>
  <c r="D33" i="9" s="1"/>
  <c r="E25" i="2" s="1"/>
  <c r="C10" i="9"/>
  <c r="C33" i="9" s="1"/>
  <c r="D25" i="2" s="1"/>
  <c r="B10" i="9"/>
  <c r="B33" i="9" s="1"/>
  <c r="C25" i="2" s="1"/>
  <c r="G16" i="8"/>
  <c r="F16" i="8"/>
  <c r="E16" i="8"/>
  <c r="D16" i="8"/>
  <c r="G10" i="8"/>
  <c r="G33" i="8" s="1"/>
  <c r="H24" i="2" s="1"/>
  <c r="H23" i="2" s="1"/>
  <c r="F10" i="8"/>
  <c r="F33" i="8" s="1"/>
  <c r="G24" i="2" s="1"/>
  <c r="G23" i="2" s="1"/>
  <c r="E10" i="8"/>
  <c r="D10" i="8"/>
  <c r="C10" i="8"/>
  <c r="C33" i="8" s="1"/>
  <c r="D24" i="2" s="1"/>
  <c r="D23" i="2" s="1"/>
  <c r="B10" i="8"/>
  <c r="B33" i="8" s="1"/>
  <c r="C24" i="2" s="1"/>
  <c r="C23" i="2" s="1"/>
  <c r="G16" i="7"/>
  <c r="G33" i="7" s="1"/>
  <c r="H22" i="2" s="1"/>
  <c r="H21" i="2" s="1"/>
  <c r="F16" i="7"/>
  <c r="F33" i="7" s="1"/>
  <c r="G22" i="2" s="1"/>
  <c r="G21" i="2" s="1"/>
  <c r="E16" i="7"/>
  <c r="D16" i="7"/>
  <c r="C33" i="7"/>
  <c r="D22" i="2" s="1"/>
  <c r="D21" i="2" s="1"/>
  <c r="B33" i="7"/>
  <c r="C22" i="2" s="1"/>
  <c r="C21" i="2" s="1"/>
  <c r="G10" i="7"/>
  <c r="F10" i="7"/>
  <c r="E10" i="7"/>
  <c r="D10" i="7"/>
  <c r="D33" i="7" s="1"/>
  <c r="E22" i="2" s="1"/>
  <c r="E21" i="2" s="1"/>
  <c r="C10" i="7"/>
  <c r="B10" i="7"/>
  <c r="G16" i="6"/>
  <c r="F16" i="6"/>
  <c r="E16" i="6"/>
  <c r="D16" i="6"/>
  <c r="G10" i="6"/>
  <c r="G33" i="6" s="1"/>
  <c r="H20" i="2" s="1"/>
  <c r="H19" i="2" s="1"/>
  <c r="F10" i="6"/>
  <c r="E10" i="6"/>
  <c r="D10" i="6"/>
  <c r="C10" i="6"/>
  <c r="C33" i="6" s="1"/>
  <c r="D20" i="2" s="1"/>
  <c r="D19" i="2" s="1"/>
  <c r="B10" i="6"/>
  <c r="B33" i="6" s="1"/>
  <c r="C20" i="2" s="1"/>
  <c r="C19" i="2" s="1"/>
  <c r="G16" i="5"/>
  <c r="G33" i="5" s="1"/>
  <c r="H18" i="2" s="1"/>
  <c r="H17" i="2" s="1"/>
  <c r="F16" i="5"/>
  <c r="F33" i="5" s="1"/>
  <c r="G18" i="2" s="1"/>
  <c r="G17" i="2" s="1"/>
  <c r="E16" i="5"/>
  <c r="D16" i="5"/>
  <c r="G10" i="5"/>
  <c r="F10" i="5"/>
  <c r="E10" i="5"/>
  <c r="D10" i="5"/>
  <c r="D33" i="5" s="1"/>
  <c r="E18" i="2" s="1"/>
  <c r="E17" i="2" s="1"/>
  <c r="C10" i="5"/>
  <c r="C33" i="5" s="1"/>
  <c r="D18" i="2" s="1"/>
  <c r="D17" i="2" s="1"/>
  <c r="B10" i="5"/>
  <c r="G16" i="4"/>
  <c r="G33" i="4" s="1"/>
  <c r="H16" i="2" s="1"/>
  <c r="F16" i="4"/>
  <c r="E16" i="4"/>
  <c r="D16" i="4"/>
  <c r="G10" i="4"/>
  <c r="F10" i="4"/>
  <c r="F33" i="4" s="1"/>
  <c r="G16" i="2" s="1"/>
  <c r="E10" i="4"/>
  <c r="D10" i="4"/>
  <c r="C10" i="4"/>
  <c r="B10" i="4"/>
  <c r="G16" i="3"/>
  <c r="G33" i="3" s="1"/>
  <c r="H15" i="2" s="1"/>
  <c r="F16" i="3"/>
  <c r="F33" i="3" s="1"/>
  <c r="G15" i="2" s="1"/>
  <c r="E16" i="3"/>
  <c r="D16" i="3"/>
  <c r="G10" i="3"/>
  <c r="F10" i="3"/>
  <c r="E10" i="3"/>
  <c r="D10" i="3"/>
  <c r="D33" i="3" s="1"/>
  <c r="E15" i="2" s="1"/>
  <c r="C10" i="3"/>
  <c r="B10" i="3"/>
  <c r="B10" i="1"/>
  <c r="B33" i="1" s="1"/>
  <c r="E33" i="11" l="1"/>
  <c r="F28" i="2" s="1"/>
  <c r="E33" i="10"/>
  <c r="F27" i="2" s="1"/>
  <c r="E33" i="8"/>
  <c r="F24" i="2" s="1"/>
  <c r="F23" i="2" s="1"/>
  <c r="E33" i="6"/>
  <c r="F20" i="2" s="1"/>
  <c r="F19" i="2" s="1"/>
  <c r="E33" i="5"/>
  <c r="F18" i="2" s="1"/>
  <c r="F17" i="2" s="1"/>
  <c r="E33" i="4"/>
  <c r="F16" i="2" s="1"/>
  <c r="E33" i="3"/>
  <c r="F15" i="2" s="1"/>
  <c r="E33" i="7"/>
  <c r="F22" i="2" s="1"/>
  <c r="F21" i="2" s="1"/>
  <c r="F33" i="6"/>
  <c r="G20" i="2" s="1"/>
  <c r="G19" i="2" s="1"/>
  <c r="G14" i="2"/>
  <c r="H14" i="2"/>
  <c r="H30" i="2" s="1"/>
  <c r="D33" i="11"/>
  <c r="E28" i="2" s="1"/>
  <c r="E26" i="2" s="1"/>
  <c r="D33" i="8"/>
  <c r="E24" i="2" s="1"/>
  <c r="E23" i="2" s="1"/>
  <c r="D33" i="6"/>
  <c r="E20" i="2" s="1"/>
  <c r="E19" i="2" s="1"/>
  <c r="D33" i="4"/>
  <c r="E16" i="2" s="1"/>
  <c r="E14" i="2" s="1"/>
  <c r="B33" i="5"/>
  <c r="C18" i="2" s="1"/>
  <c r="C17" i="2" s="1"/>
  <c r="B33" i="4"/>
  <c r="C16" i="2" s="1"/>
  <c r="C33" i="4"/>
  <c r="D16" i="2" s="1"/>
  <c r="B33" i="3"/>
  <c r="C15" i="2" s="1"/>
  <c r="C33" i="3"/>
  <c r="D15" i="2" s="1"/>
  <c r="D14" i="2" s="1"/>
  <c r="D30" i="2" s="1"/>
  <c r="F26" i="2" l="1"/>
  <c r="F14" i="2"/>
  <c r="F30" i="2"/>
  <c r="G30" i="2"/>
  <c r="E30" i="2"/>
  <c r="C14" i="2"/>
  <c r="C30" i="2" s="1"/>
  <c r="D16" i="1"/>
  <c r="E16" i="1"/>
  <c r="F16" i="1"/>
  <c r="G16" i="1"/>
  <c r="C10" i="1"/>
  <c r="D10" i="1"/>
  <c r="E10" i="1"/>
  <c r="F10" i="1"/>
  <c r="G10" i="1"/>
  <c r="D33" i="1" l="1"/>
  <c r="G33" i="1"/>
  <c r="C33" i="1"/>
  <c r="E33" i="1"/>
  <c r="F33" i="1"/>
</calcChain>
</file>

<file path=xl/sharedStrings.xml><?xml version="1.0" encoding="utf-8"?>
<sst xmlns="http://schemas.openxmlformats.org/spreadsheetml/2006/main" count="456" uniqueCount="82">
  <si>
    <t>Отчет на ведомствените и администрираните разходи по бюджетни програми</t>
  </si>
  <si>
    <t xml:space="preserve">    (отчетен период)</t>
  </si>
  <si>
    <t>Разходи по бюджетната програма</t>
  </si>
  <si>
    <t>(в лева)</t>
  </si>
  <si>
    <t>Отчет</t>
  </si>
  <si>
    <t>към</t>
  </si>
  <si>
    <t>I. Ведомствени разходи по бюджета</t>
  </si>
  <si>
    <t>от тях за:</t>
  </si>
  <si>
    <t>Персонал</t>
  </si>
  <si>
    <t>Издръжка</t>
  </si>
  <si>
    <t>Капиталови разходи</t>
  </si>
  <si>
    <t>II. Администрирани разходни параграфи по бюджета</t>
  </si>
  <si>
    <t>Общо разходи по бюджета (I+II)</t>
  </si>
  <si>
    <t>Численост на щатния персонал</t>
  </si>
  <si>
    <t xml:space="preserve">Отчет за изпълнението на бюджета с тримесечна информация за разходите по бюджетни програми по бюджета </t>
  </si>
  <si>
    <t>Класификационен код*</t>
  </si>
  <si>
    <t>Бюджетна програма „Администрация“</t>
  </si>
  <si>
    <t>Общо разходи</t>
  </si>
  <si>
    <t>от тях:</t>
  </si>
  <si>
    <t xml:space="preserve">(наименование на бюджетната организация)                                                       (отчетен период) </t>
  </si>
  <si>
    <t>(отчетен период)</t>
  </si>
  <si>
    <t>Закон 2020</t>
  </si>
  <si>
    <t>Уточнен план 2020 г.</t>
  </si>
  <si>
    <t>31 март 2020 г.</t>
  </si>
  <si>
    <t>30 юни 2020 г.</t>
  </si>
  <si>
    <t>30 септември 2020 г.</t>
  </si>
  <si>
    <t>31 декември 2020 г.</t>
  </si>
  <si>
    <t>Отчетът се попълва за всяка бюджетна програма поотделно, като заедно с наименованието й се посочва и класификационният й код съгласно  Решение № 520 на Министерския съвет от 2019 г.</t>
  </si>
  <si>
    <t>* Класификационен код съгласно Решение № 520 на Министерския съвет от 2019 г.</t>
  </si>
  <si>
    <t>Отчет на разходите по области на политики/функционални области и бюджетни програми</t>
  </si>
  <si>
    <t xml:space="preserve">Наименование на областта на политика/функционалната област /бюджетната програма </t>
  </si>
  <si>
    <t>Общо разходи по бюджетните програми на ПРБ</t>
  </si>
  <si>
    <r>
      <t>0300.01.01</t>
    </r>
    <r>
      <rPr>
        <b/>
        <sz val="10"/>
        <color theme="1"/>
        <rFont val="Times New Roman"/>
        <family val="1"/>
        <charset val="204"/>
      </rPr>
      <t>- Бюджетна програма „Министерски съвет и организация на дейността му“</t>
    </r>
  </si>
  <si>
    <r>
      <t>0300.01.02</t>
    </r>
    <r>
      <rPr>
        <b/>
        <sz val="10"/>
        <color theme="1"/>
        <rFont val="Times New Roman"/>
        <family val="1"/>
        <charset val="204"/>
      </rPr>
      <t xml:space="preserve"> - Бюджетна програма „Координация и мониторинг на хоризонтални политики“</t>
    </r>
  </si>
  <si>
    <r>
      <t>0300.02.01</t>
    </r>
    <r>
      <rPr>
        <b/>
        <sz val="10"/>
        <color theme="1"/>
        <rFont val="Times New Roman"/>
        <family val="1"/>
        <charset val="204"/>
      </rPr>
      <t xml:space="preserve"> - Бюджетна програма „Координация при управление на средствата от ЕС“</t>
    </r>
  </si>
  <si>
    <r>
      <t>0300.03.01</t>
    </r>
    <r>
      <rPr>
        <b/>
        <sz val="10"/>
        <color theme="1"/>
        <rFont val="Times New Roman"/>
        <family val="1"/>
        <charset val="204"/>
      </rPr>
      <t xml:space="preserve"> - Бюджетна програма „Осъществяване на държавната политика на областно ниво“</t>
    </r>
  </si>
  <si>
    <t xml:space="preserve">Комуникационна стратегия на Република България </t>
  </si>
  <si>
    <t>Изработване на кадастрални планове по § 4 от ПЗР на Закона за собствеността и ползването на земеделските земи</t>
  </si>
  <si>
    <t>Провеждане на национален туристически поход „По пътя на Ботевата чета“, Козлодуй – Околчица и честване на Шипченските боеве</t>
  </si>
  <si>
    <t>За изпълнение на ангажиментите на областните управители на областите Бургас, Варна и Добрич по Закона за устройството на Черноморското крайбрежие през активния летен сезон</t>
  </si>
  <si>
    <t>Субсидии за вероизповеданията, регистрирани по Закона за вероизповеданията</t>
  </si>
  <si>
    <t xml:space="preserve">Обезщетения по Закона за политическа и гражданска реабилитация на репресирани лица </t>
  </si>
  <si>
    <t xml:space="preserve">Дневни разходи на граждани на трети страни в процедура по международна закрила </t>
  </si>
  <si>
    <t>Реконструкция и изграждане на ВиК обекти и съоръжения</t>
  </si>
  <si>
    <t>Програми за временна заетост</t>
  </si>
  <si>
    <t>Предотвратяване, овладяване и преодоляване на последиците от бедствия</t>
  </si>
  <si>
    <r>
      <t>0300.04.01</t>
    </r>
    <r>
      <rPr>
        <b/>
        <sz val="10"/>
        <color theme="1"/>
        <rFont val="Times New Roman"/>
        <family val="1"/>
        <charset val="204"/>
      </rPr>
      <t xml:space="preserve"> - Бюджетна програма „Вероизповедания“</t>
    </r>
  </si>
  <si>
    <r>
      <t>0300.05.01</t>
    </r>
    <r>
      <rPr>
        <b/>
        <sz val="10"/>
        <color theme="1"/>
        <rFont val="Times New Roman"/>
        <family val="1"/>
        <charset val="204"/>
      </rPr>
      <t xml:space="preserve"> - Бюджетна програма „Национален архивен фонд“</t>
    </r>
  </si>
  <si>
    <r>
      <t>0300.06.00</t>
    </r>
    <r>
      <rPr>
        <b/>
        <sz val="10"/>
        <color theme="1"/>
        <rFont val="Times New Roman"/>
        <family val="1"/>
        <charset val="204"/>
      </rPr>
      <t xml:space="preserve"> - Бюджетна програма „Администрация“</t>
    </r>
  </si>
  <si>
    <r>
      <t>0300.07.01</t>
    </r>
    <r>
      <rPr>
        <b/>
        <sz val="10"/>
        <color theme="1"/>
        <rFont val="Times New Roman"/>
        <family val="1"/>
        <charset val="204"/>
      </rPr>
      <t xml:space="preserve"> - Бюджетна програма „Други дейности и услуги“</t>
    </r>
  </si>
  <si>
    <r>
      <t>0300.07.02</t>
    </r>
    <r>
      <rPr>
        <b/>
        <sz val="10"/>
        <color theme="1"/>
        <rFont val="Times New Roman"/>
        <family val="1"/>
        <charset val="204"/>
      </rPr>
      <t xml:space="preserve"> - Бюджетна програма „Убежище и бежанци“</t>
    </r>
  </si>
  <si>
    <t>0300.01.01</t>
  </si>
  <si>
    <t>Бюджетна програма „Министерски съвет и организация на дейността му“</t>
  </si>
  <si>
    <t>0300.01.00</t>
  </si>
  <si>
    <t>Област „Осигуряване дейността и организацията на работата на Министерския съвет“</t>
  </si>
  <si>
    <t>0300.01.02</t>
  </si>
  <si>
    <t>Бюджетна програма „Координация и мониторинг на хоризонтални политики“</t>
  </si>
  <si>
    <t>0300.02.01</t>
  </si>
  <si>
    <t>Бюджетна програма „Координация при управление на средствата от ЕС“</t>
  </si>
  <si>
    <t>0300.02.00</t>
  </si>
  <si>
    <t>Политика в областта на управлението на средствата от ЕС</t>
  </si>
  <si>
    <t>0300.03.01</t>
  </si>
  <si>
    <t>Бюджетна програма „Осъществяване на държавната политика на областно ниво“</t>
  </si>
  <si>
    <t>0300.03.00</t>
  </si>
  <si>
    <t>Политика в областта на осъществяването на държавните функции на територията на областите в България</t>
  </si>
  <si>
    <t>0300.04.01</t>
  </si>
  <si>
    <t>Бюджетна програма „Вероизповедания“</t>
  </si>
  <si>
    <t>0300.04.00</t>
  </si>
  <si>
    <t>Политика в областта на правото на вероизповедание</t>
  </si>
  <si>
    <t>0300.05.01</t>
  </si>
  <si>
    <t>Бюджетна програма „Национален архивен фонд“</t>
  </si>
  <si>
    <t>0300.05.00</t>
  </si>
  <si>
    <t>Политика в областта на архивното дело</t>
  </si>
  <si>
    <t>0300.06.00</t>
  </si>
  <si>
    <t>0300.07.01</t>
  </si>
  <si>
    <t>Бюджетна програма „Други дейности и услуги“</t>
  </si>
  <si>
    <t>0300.07.00</t>
  </si>
  <si>
    <t>Други бюджетни програми</t>
  </si>
  <si>
    <t>0300.07.02</t>
  </si>
  <si>
    <t>Бюджетна програма „Убежище и бежанци“</t>
  </si>
  <si>
    <t>на МИНИСТЕРСКИЯ СЪВЕТ към 30.06.2020 г.</t>
  </si>
  <si>
    <t>към 30.06.2020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</si>
</sst>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color theme="1"/>
      <name val="Times New Roman"/>
      <family val="2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2"/>
    </font>
    <font>
      <sz val="10"/>
      <name val="Arial"/>
      <family val="2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55">
    <xf numFmtId="0" fontId="0" fillId="0" borderId="0" xfId="0"/>
    <xf numFmtId="0" fontId="3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 inden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justify" vertical="center"/>
    </xf>
    <xf numFmtId="0" fontId="2" fillId="0" borderId="0" xfId="0" applyFont="1" applyAlignment="1">
      <alignment horizontal="right" vertical="center" indent="15"/>
    </xf>
    <xf numFmtId="0" fontId="2" fillId="0" borderId="9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2" fillId="0" borderId="6" xfId="0" quotePrefix="1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2" fillId="2" borderId="4" xfId="0" applyFont="1" applyFill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3" fontId="2" fillId="2" borderId="6" xfId="0" applyNumberFormat="1" applyFont="1" applyFill="1" applyBorder="1" applyAlignment="1">
      <alignment horizontal="right" vertical="center" wrapText="1"/>
    </xf>
    <xf numFmtId="3" fontId="1" fillId="0" borderId="6" xfId="0" applyNumberFormat="1" applyFont="1" applyBorder="1" applyAlignment="1">
      <alignment horizontal="right" vertical="center" wrapText="1"/>
    </xf>
    <xf numFmtId="3" fontId="1" fillId="0" borderId="6" xfId="0" applyNumberFormat="1" applyFont="1" applyBorder="1" applyAlignment="1">
      <alignment horizontal="center" vertical="center" wrapText="1"/>
    </xf>
    <xf numFmtId="0" fontId="2" fillId="0" borderId="0" xfId="0" applyFont="1"/>
    <xf numFmtId="0" fontId="5" fillId="3" borderId="4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left" vertical="center" wrapText="1"/>
    </xf>
    <xf numFmtId="3" fontId="2" fillId="3" borderId="6" xfId="0" applyNumberFormat="1" applyFont="1" applyFill="1" applyBorder="1" applyAlignment="1">
      <alignment horizontal="right" vertical="center" wrapText="1"/>
    </xf>
    <xf numFmtId="3" fontId="2" fillId="4" borderId="6" xfId="0" applyNumberFormat="1" applyFont="1" applyFill="1" applyBorder="1" applyAlignment="1">
      <alignment horizontal="right" vertical="center" wrapText="1"/>
    </xf>
    <xf numFmtId="3" fontId="0" fillId="0" borderId="0" xfId="0" applyNumberFormat="1"/>
    <xf numFmtId="3" fontId="1" fillId="0" borderId="6" xfId="0" applyNumberFormat="1" applyFont="1" applyFill="1" applyBorder="1" applyAlignment="1">
      <alignment horizontal="right" vertical="center" wrapText="1"/>
    </xf>
    <xf numFmtId="3" fontId="10" fillId="0" borderId="6" xfId="0" applyNumberFormat="1" applyFont="1" applyFill="1" applyBorder="1" applyAlignment="1">
      <alignment horizontal="right" vertical="center" wrapText="1"/>
    </xf>
    <xf numFmtId="0" fontId="1" fillId="0" borderId="4" xfId="0" applyFont="1" applyFill="1" applyBorder="1" applyAlignment="1">
      <alignment vertical="center" wrapText="1"/>
    </xf>
    <xf numFmtId="0" fontId="0" fillId="0" borderId="0" xfId="0" applyAlignment="1">
      <alignment horizontal="left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quotePrefix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8" xfId="0" quotePrefix="1" applyFont="1" applyBorder="1" applyAlignment="1">
      <alignment horizontal="center" vertical="center" wrapText="1"/>
    </xf>
    <xf numFmtId="0" fontId="2" fillId="0" borderId="5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8" fillId="0" borderId="0" xfId="0" quotePrefix="1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5" fillId="0" borderId="1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justify" vertical="center" wrapText="1"/>
    </xf>
    <xf numFmtId="0" fontId="5" fillId="0" borderId="1" xfId="0" quotePrefix="1" applyFont="1" applyBorder="1" applyAlignment="1">
      <alignment horizontal="justify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CCFFCC"/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3:H37"/>
  <sheetViews>
    <sheetView topLeftCell="A10" zoomScale="110" zoomScaleNormal="110" workbookViewId="0">
      <selection activeCell="A9" sqref="A9:H9"/>
    </sheetView>
  </sheetViews>
  <sheetFormatPr defaultRowHeight="13.2" x14ac:dyDescent="0.25"/>
  <cols>
    <col min="1" max="1" width="15" customWidth="1"/>
    <col min="2" max="2" width="40" customWidth="1"/>
    <col min="3" max="8" width="16.77734375" customWidth="1"/>
  </cols>
  <sheetData>
    <row r="3" spans="1:8" ht="42" customHeight="1" x14ac:dyDescent="0.25">
      <c r="A3" s="41" t="s">
        <v>14</v>
      </c>
      <c r="B3" s="41"/>
      <c r="C3" s="41"/>
      <c r="D3" s="41"/>
      <c r="E3" s="41"/>
      <c r="F3" s="41"/>
      <c r="G3" s="41"/>
      <c r="H3" s="41"/>
    </row>
    <row r="4" spans="1:8" ht="15.6" x14ac:dyDescent="0.25">
      <c r="A4" s="42" t="s">
        <v>80</v>
      </c>
      <c r="B4" s="42"/>
      <c r="C4" s="42"/>
      <c r="D4" s="42"/>
      <c r="E4" s="42"/>
      <c r="F4" s="42"/>
      <c r="G4" s="42"/>
      <c r="H4" s="42"/>
    </row>
    <row r="5" spans="1:8" x14ac:dyDescent="0.25">
      <c r="A5" s="43" t="s">
        <v>19</v>
      </c>
      <c r="B5" s="44"/>
      <c r="C5" s="44"/>
      <c r="D5" s="44"/>
      <c r="E5" s="44"/>
      <c r="F5" s="44"/>
      <c r="G5" s="44"/>
      <c r="H5" s="44"/>
    </row>
    <row r="6" spans="1:8" ht="15.6" x14ac:dyDescent="0.25">
      <c r="A6" s="9"/>
    </row>
    <row r="7" spans="1:8" ht="15.6" x14ac:dyDescent="0.25">
      <c r="A7" s="42" t="s">
        <v>29</v>
      </c>
      <c r="B7" s="42"/>
      <c r="C7" s="42"/>
      <c r="D7" s="42"/>
      <c r="E7" s="42"/>
      <c r="F7" s="42"/>
      <c r="G7" s="42"/>
      <c r="H7" s="42"/>
    </row>
    <row r="8" spans="1:8" ht="15.6" x14ac:dyDescent="0.25">
      <c r="A8" s="42" t="s">
        <v>81</v>
      </c>
      <c r="B8" s="42"/>
      <c r="C8" s="42"/>
      <c r="D8" s="42"/>
      <c r="E8" s="42"/>
      <c r="F8" s="42"/>
      <c r="G8" s="42"/>
      <c r="H8" s="42"/>
    </row>
    <row r="9" spans="1:8" x14ac:dyDescent="0.25">
      <c r="A9" s="44" t="s">
        <v>20</v>
      </c>
      <c r="B9" s="44"/>
      <c r="C9" s="44"/>
      <c r="D9" s="44"/>
      <c r="E9" s="44"/>
      <c r="F9" s="44"/>
      <c r="G9" s="44"/>
      <c r="H9" s="44"/>
    </row>
    <row r="10" spans="1:8" ht="13.8" thickBot="1" x14ac:dyDescent="0.3">
      <c r="A10" s="10" t="s">
        <v>3</v>
      </c>
      <c r="H10" s="16" t="s">
        <v>3</v>
      </c>
    </row>
    <row r="11" spans="1:8" ht="12.75" customHeight="1" x14ac:dyDescent="0.25">
      <c r="A11" s="38" t="s">
        <v>15</v>
      </c>
      <c r="B11" s="38" t="s">
        <v>30</v>
      </c>
      <c r="C11" s="38" t="s">
        <v>21</v>
      </c>
      <c r="D11" s="45" t="s">
        <v>22</v>
      </c>
      <c r="E11" s="11" t="s">
        <v>4</v>
      </c>
      <c r="F11" s="11" t="s">
        <v>4</v>
      </c>
      <c r="G11" s="11" t="s">
        <v>4</v>
      </c>
      <c r="H11" s="11" t="s">
        <v>4</v>
      </c>
    </row>
    <row r="12" spans="1:8" x14ac:dyDescent="0.25">
      <c r="A12" s="39"/>
      <c r="B12" s="39"/>
      <c r="C12" s="39"/>
      <c r="D12" s="46"/>
      <c r="E12" s="4" t="s">
        <v>5</v>
      </c>
      <c r="F12" s="4" t="s">
        <v>5</v>
      </c>
      <c r="G12" s="4" t="s">
        <v>5</v>
      </c>
      <c r="H12" s="4" t="s">
        <v>5</v>
      </c>
    </row>
    <row r="13" spans="1:8" ht="27" thickBot="1" x14ac:dyDescent="0.3">
      <c r="A13" s="40"/>
      <c r="B13" s="40"/>
      <c r="C13" s="40"/>
      <c r="D13" s="47"/>
      <c r="E13" s="15" t="s">
        <v>23</v>
      </c>
      <c r="F13" s="5" t="s">
        <v>24</v>
      </c>
      <c r="G13" s="5" t="s">
        <v>25</v>
      </c>
      <c r="H13" s="5" t="s">
        <v>26</v>
      </c>
    </row>
    <row r="14" spans="1:8" s="25" customFormat="1" ht="40.200000000000003" thickBot="1" x14ac:dyDescent="0.3">
      <c r="A14" s="26" t="s">
        <v>53</v>
      </c>
      <c r="B14" s="27" t="s">
        <v>54</v>
      </c>
      <c r="C14" s="31">
        <f>+C15+C16</f>
        <v>12931100</v>
      </c>
      <c r="D14" s="31">
        <f t="shared" ref="D14:H14" si="0">+D15+D16</f>
        <v>12931100</v>
      </c>
      <c r="E14" s="31">
        <f t="shared" si="0"/>
        <v>2953437</v>
      </c>
      <c r="F14" s="31">
        <f t="shared" si="0"/>
        <v>5114088</v>
      </c>
      <c r="G14" s="31">
        <f t="shared" si="0"/>
        <v>0</v>
      </c>
      <c r="H14" s="31">
        <f t="shared" si="0"/>
        <v>0</v>
      </c>
    </row>
    <row r="15" spans="1:8" ht="27" thickBot="1" x14ac:dyDescent="0.3">
      <c r="A15" s="14" t="s">
        <v>51</v>
      </c>
      <c r="B15" s="28" t="s">
        <v>52</v>
      </c>
      <c r="C15" s="23">
        <f>+'Прог 1'!B33</f>
        <v>8207200</v>
      </c>
      <c r="D15" s="23">
        <f>+'Прог 1'!C33</f>
        <v>8207200</v>
      </c>
      <c r="E15" s="23">
        <f>+'Прог 1'!D33</f>
        <v>1812877</v>
      </c>
      <c r="F15" s="23">
        <f>+'Прог 1'!E33</f>
        <v>3102352</v>
      </c>
      <c r="G15" s="23">
        <f>+'Прог 1'!F33</f>
        <v>0</v>
      </c>
      <c r="H15" s="23">
        <f>+'Прог 1'!G33</f>
        <v>0</v>
      </c>
    </row>
    <row r="16" spans="1:8" ht="27" thickBot="1" x14ac:dyDescent="0.3">
      <c r="A16" s="14" t="s">
        <v>55</v>
      </c>
      <c r="B16" s="28" t="s">
        <v>56</v>
      </c>
      <c r="C16" s="23">
        <f>+'Прог 2'!B33</f>
        <v>4723900</v>
      </c>
      <c r="D16" s="23">
        <f>+'Прог 2'!C33</f>
        <v>4723900</v>
      </c>
      <c r="E16" s="23">
        <f>+'Прог 2'!D33</f>
        <v>1140560</v>
      </c>
      <c r="F16" s="23">
        <f>+'Прог 2'!E33</f>
        <v>2011736</v>
      </c>
      <c r="G16" s="23">
        <f>+'Прог 2'!F33</f>
        <v>0</v>
      </c>
      <c r="H16" s="23">
        <f>+'Прог 2'!G33</f>
        <v>0</v>
      </c>
    </row>
    <row r="17" spans="1:8" s="25" customFormat="1" ht="27" thickBot="1" x14ac:dyDescent="0.3">
      <c r="A17" s="26" t="s">
        <v>59</v>
      </c>
      <c r="B17" s="27" t="s">
        <v>60</v>
      </c>
      <c r="C17" s="31">
        <f>+C18</f>
        <v>467000</v>
      </c>
      <c r="D17" s="31">
        <f t="shared" ref="D17:H17" si="1">+D18</f>
        <v>467000</v>
      </c>
      <c r="E17" s="31">
        <f t="shared" si="1"/>
        <v>109648</v>
      </c>
      <c r="F17" s="31">
        <f t="shared" si="1"/>
        <v>212593</v>
      </c>
      <c r="G17" s="31">
        <f t="shared" si="1"/>
        <v>0</v>
      </c>
      <c r="H17" s="31">
        <f t="shared" si="1"/>
        <v>0</v>
      </c>
    </row>
    <row r="18" spans="1:8" ht="27" thickBot="1" x14ac:dyDescent="0.3">
      <c r="A18" s="14" t="s">
        <v>57</v>
      </c>
      <c r="B18" s="28" t="s">
        <v>58</v>
      </c>
      <c r="C18" s="23">
        <f>+'Прог 3'!B33</f>
        <v>467000</v>
      </c>
      <c r="D18" s="23">
        <f>+'Прог 3'!C33</f>
        <v>467000</v>
      </c>
      <c r="E18" s="23">
        <f>+'Прог 3'!D33</f>
        <v>109648</v>
      </c>
      <c r="F18" s="23">
        <f>+'Прог 3'!E33</f>
        <v>212593</v>
      </c>
      <c r="G18" s="23">
        <f>+'Прог 3'!F33</f>
        <v>0</v>
      </c>
      <c r="H18" s="23">
        <f>+'Прог 3'!G33</f>
        <v>0</v>
      </c>
    </row>
    <row r="19" spans="1:8" s="25" customFormat="1" ht="40.200000000000003" thickBot="1" x14ac:dyDescent="0.3">
      <c r="A19" s="26" t="s">
        <v>63</v>
      </c>
      <c r="B19" s="27" t="s">
        <v>64</v>
      </c>
      <c r="C19" s="31">
        <f>+C20</f>
        <v>29063400</v>
      </c>
      <c r="D19" s="31">
        <f t="shared" ref="D19:H19" si="2">+D20</f>
        <v>56337700</v>
      </c>
      <c r="E19" s="31">
        <f t="shared" si="2"/>
        <v>13763604</v>
      </c>
      <c r="F19" s="31">
        <f t="shared" si="2"/>
        <v>21871001</v>
      </c>
      <c r="G19" s="31">
        <f t="shared" si="2"/>
        <v>0</v>
      </c>
      <c r="H19" s="31">
        <f t="shared" si="2"/>
        <v>0</v>
      </c>
    </row>
    <row r="20" spans="1:8" ht="27" thickBot="1" x14ac:dyDescent="0.3">
      <c r="A20" s="14" t="s">
        <v>61</v>
      </c>
      <c r="B20" s="28" t="s">
        <v>62</v>
      </c>
      <c r="C20" s="23">
        <f>+'Прог 4'!B33</f>
        <v>29063400</v>
      </c>
      <c r="D20" s="23">
        <f>+'Прог 4'!C33</f>
        <v>56337700</v>
      </c>
      <c r="E20" s="23">
        <f>+'Прог 4'!D33</f>
        <v>13763604</v>
      </c>
      <c r="F20" s="23">
        <f>+'Прог 4'!E33</f>
        <v>21871001</v>
      </c>
      <c r="G20" s="23">
        <f>+'Прог 4'!F33</f>
        <v>0</v>
      </c>
      <c r="H20" s="23">
        <f>+'Прог 4'!G33</f>
        <v>0</v>
      </c>
    </row>
    <row r="21" spans="1:8" s="25" customFormat="1" ht="27" thickBot="1" x14ac:dyDescent="0.3">
      <c r="A21" s="26" t="s">
        <v>67</v>
      </c>
      <c r="B21" s="27" t="s">
        <v>68</v>
      </c>
      <c r="C21" s="31">
        <f>+C22</f>
        <v>33587200</v>
      </c>
      <c r="D21" s="31">
        <f t="shared" ref="D21:H21" si="3">+D22</f>
        <v>37309200</v>
      </c>
      <c r="E21" s="31">
        <f t="shared" si="3"/>
        <v>8878269</v>
      </c>
      <c r="F21" s="31">
        <f t="shared" si="3"/>
        <v>19218846</v>
      </c>
      <c r="G21" s="31">
        <f t="shared" si="3"/>
        <v>0</v>
      </c>
      <c r="H21" s="31">
        <f t="shared" si="3"/>
        <v>0</v>
      </c>
    </row>
    <row r="22" spans="1:8" ht="21" customHeight="1" thickBot="1" x14ac:dyDescent="0.3">
      <c r="A22" s="14" t="s">
        <v>65</v>
      </c>
      <c r="B22" s="28" t="s">
        <v>66</v>
      </c>
      <c r="C22" s="23">
        <f>+'Прог 5'!B33</f>
        <v>33587200</v>
      </c>
      <c r="D22" s="23">
        <f>+'Прог 5'!C33</f>
        <v>37309200</v>
      </c>
      <c r="E22" s="23">
        <f>+'Прог 5'!D33</f>
        <v>8878269</v>
      </c>
      <c r="F22" s="23">
        <f>+'Прог 5'!E33</f>
        <v>19218846</v>
      </c>
      <c r="G22" s="23">
        <f>+'Прог 5'!F33</f>
        <v>0</v>
      </c>
      <c r="H22" s="23">
        <f>+'Прог 5'!G33</f>
        <v>0</v>
      </c>
    </row>
    <row r="23" spans="1:8" s="25" customFormat="1" ht="25.5" customHeight="1" thickBot="1" x14ac:dyDescent="0.3">
      <c r="A23" s="26" t="s">
        <v>71</v>
      </c>
      <c r="B23" s="27" t="s">
        <v>72</v>
      </c>
      <c r="C23" s="31">
        <f>+C24</f>
        <v>7776800</v>
      </c>
      <c r="D23" s="31">
        <f t="shared" ref="D23:H23" si="4">+D24</f>
        <v>7795438</v>
      </c>
      <c r="E23" s="31">
        <f t="shared" si="4"/>
        <v>1850683</v>
      </c>
      <c r="F23" s="31">
        <f t="shared" si="4"/>
        <v>3728257</v>
      </c>
      <c r="G23" s="31">
        <f t="shared" si="4"/>
        <v>0</v>
      </c>
      <c r="H23" s="31">
        <f t="shared" si="4"/>
        <v>0</v>
      </c>
    </row>
    <row r="24" spans="1:8" ht="13.8" thickBot="1" x14ac:dyDescent="0.3">
      <c r="A24" s="14" t="s">
        <v>69</v>
      </c>
      <c r="B24" s="28" t="s">
        <v>70</v>
      </c>
      <c r="C24" s="23">
        <f>+'Прог 6'!B33</f>
        <v>7776800</v>
      </c>
      <c r="D24" s="23">
        <f>+'Прог 6'!C33</f>
        <v>7795438</v>
      </c>
      <c r="E24" s="23">
        <f>+'Прог 6'!D33</f>
        <v>1850683</v>
      </c>
      <c r="F24" s="23">
        <f>+'Прог 6'!E33</f>
        <v>3728257</v>
      </c>
      <c r="G24" s="23">
        <f>+'Прог 6'!F33</f>
        <v>0</v>
      </c>
      <c r="H24" s="23">
        <f>+'Прог 6'!G33</f>
        <v>0</v>
      </c>
    </row>
    <row r="25" spans="1:8" s="25" customFormat="1" ht="25.5" customHeight="1" thickBot="1" x14ac:dyDescent="0.3">
      <c r="A25" s="26" t="s">
        <v>73</v>
      </c>
      <c r="B25" s="27" t="s">
        <v>16</v>
      </c>
      <c r="C25" s="31">
        <f>+'Прог 7'!B33</f>
        <v>11273700</v>
      </c>
      <c r="D25" s="31">
        <f>+'Прог 7'!C33</f>
        <v>10703342</v>
      </c>
      <c r="E25" s="31">
        <f>+'Прог 7'!D33</f>
        <v>1961691</v>
      </c>
      <c r="F25" s="31">
        <f>+'Прог 7'!E33</f>
        <v>3764627</v>
      </c>
      <c r="G25" s="31">
        <f>+'Прог 7'!F33</f>
        <v>0</v>
      </c>
      <c r="H25" s="31">
        <f>+'Прог 7'!G33</f>
        <v>0</v>
      </c>
    </row>
    <row r="26" spans="1:8" s="25" customFormat="1" ht="25.5" customHeight="1" thickBot="1" x14ac:dyDescent="0.3">
      <c r="A26" s="26" t="s">
        <v>76</v>
      </c>
      <c r="B26" s="27" t="s">
        <v>77</v>
      </c>
      <c r="C26" s="31">
        <f>+C27+C28</f>
        <v>23631000</v>
      </c>
      <c r="D26" s="31">
        <f t="shared" ref="D26:H26" si="5">+D27+D28</f>
        <v>23715652</v>
      </c>
      <c r="E26" s="31">
        <f t="shared" si="5"/>
        <v>4746861</v>
      </c>
      <c r="F26" s="31">
        <f t="shared" si="5"/>
        <v>8753518</v>
      </c>
      <c r="G26" s="31">
        <f t="shared" si="5"/>
        <v>0</v>
      </c>
      <c r="H26" s="31">
        <f t="shared" si="5"/>
        <v>0</v>
      </c>
    </row>
    <row r="27" spans="1:8" ht="13.8" thickBot="1" x14ac:dyDescent="0.3">
      <c r="A27" s="14" t="s">
        <v>74</v>
      </c>
      <c r="B27" s="28" t="s">
        <v>75</v>
      </c>
      <c r="C27" s="23">
        <f>+'Прог 8'!B33</f>
        <v>14189700</v>
      </c>
      <c r="D27" s="23">
        <f>+'Прог 8'!C33</f>
        <v>14189700</v>
      </c>
      <c r="E27" s="23">
        <f>+'Прог 8'!D33</f>
        <v>2701448</v>
      </c>
      <c r="F27" s="23">
        <f>+'Прог 8'!E33</f>
        <v>5290781</v>
      </c>
      <c r="G27" s="23">
        <f>+'Прог 8'!F33</f>
        <v>0</v>
      </c>
      <c r="H27" s="23">
        <f>+'Прог 8'!G33</f>
        <v>0</v>
      </c>
    </row>
    <row r="28" spans="1:8" ht="13.8" thickBot="1" x14ac:dyDescent="0.3">
      <c r="A28" s="14" t="s">
        <v>78</v>
      </c>
      <c r="B28" s="28" t="s">
        <v>79</v>
      </c>
      <c r="C28" s="23">
        <f>+'Прог 9'!B33</f>
        <v>9441300</v>
      </c>
      <c r="D28" s="23">
        <f>+'Прог 9'!C33</f>
        <v>9525952</v>
      </c>
      <c r="E28" s="23">
        <f>+'Прог 9'!D33</f>
        <v>2045413</v>
      </c>
      <c r="F28" s="23">
        <f>+'Прог 9'!E33</f>
        <v>3462737</v>
      </c>
      <c r="G28" s="23">
        <f>+'Прог 9'!F33</f>
        <v>0</v>
      </c>
      <c r="H28" s="23">
        <f>+'Прог 9'!G33</f>
        <v>0</v>
      </c>
    </row>
    <row r="29" spans="1:8" ht="13.8" thickBot="1" x14ac:dyDescent="0.3">
      <c r="A29" s="13"/>
      <c r="B29" s="12"/>
      <c r="C29" s="23"/>
      <c r="D29" s="23"/>
      <c r="E29" s="23"/>
      <c r="F29" s="23"/>
      <c r="G29" s="23"/>
      <c r="H29" s="23"/>
    </row>
    <row r="30" spans="1:8" s="25" customFormat="1" ht="25.5" customHeight="1" thickBot="1" x14ac:dyDescent="0.3">
      <c r="A30" s="29"/>
      <c r="B30" s="30" t="s">
        <v>17</v>
      </c>
      <c r="C30" s="32">
        <f>+C26+C25+C23+C21+C19+C17+C14</f>
        <v>118730200</v>
      </c>
      <c r="D30" s="32">
        <f t="shared" ref="D30:H30" si="6">+D26+D25+D23+D21+D19+D17+D14</f>
        <v>149259432</v>
      </c>
      <c r="E30" s="32">
        <f t="shared" si="6"/>
        <v>34264193</v>
      </c>
      <c r="F30" s="32">
        <f t="shared" si="6"/>
        <v>62662930</v>
      </c>
      <c r="G30" s="32">
        <f t="shared" si="6"/>
        <v>0</v>
      </c>
      <c r="H30" s="32">
        <f t="shared" si="6"/>
        <v>0</v>
      </c>
    </row>
    <row r="31" spans="1:8" ht="15.6" x14ac:dyDescent="0.25">
      <c r="A31" s="1"/>
    </row>
    <row r="32" spans="1:8" ht="12.75" customHeight="1" x14ac:dyDescent="0.25">
      <c r="A32" s="37" t="s">
        <v>28</v>
      </c>
      <c r="B32" s="37"/>
      <c r="C32" s="37"/>
      <c r="D32" s="37"/>
      <c r="E32" s="37"/>
      <c r="F32" s="37"/>
      <c r="G32" s="37"/>
      <c r="H32" s="37"/>
    </row>
    <row r="33" spans="1:8" s="18" customFormat="1" ht="24.75" customHeight="1" x14ac:dyDescent="0.25">
      <c r="A33" s="19"/>
      <c r="B33" s="19"/>
      <c r="C33" s="19"/>
      <c r="D33" s="19"/>
      <c r="E33" s="19"/>
      <c r="F33" s="19"/>
      <c r="G33" s="19"/>
      <c r="H33" s="19"/>
    </row>
    <row r="34" spans="1:8" ht="24" customHeight="1" x14ac:dyDescent="0.25">
      <c r="A34" s="19"/>
      <c r="B34" s="19"/>
      <c r="C34" s="19"/>
      <c r="D34" s="19"/>
      <c r="E34" s="19"/>
      <c r="F34" s="19"/>
      <c r="G34" s="19"/>
      <c r="H34" s="19"/>
    </row>
    <row r="36" spans="1:8" x14ac:dyDescent="0.25">
      <c r="C36" s="33"/>
      <c r="D36" s="33"/>
      <c r="E36" s="33"/>
    </row>
    <row r="37" spans="1:8" x14ac:dyDescent="0.25">
      <c r="C37" s="33"/>
      <c r="D37" s="33"/>
      <c r="E37" s="33"/>
    </row>
  </sheetData>
  <mergeCells count="11">
    <mergeCell ref="A32:H32"/>
    <mergeCell ref="A11:A13"/>
    <mergeCell ref="B11:B13"/>
    <mergeCell ref="A3:H3"/>
    <mergeCell ref="A4:H4"/>
    <mergeCell ref="A5:H5"/>
    <mergeCell ref="A7:H7"/>
    <mergeCell ref="A8:H8"/>
    <mergeCell ref="A9:H9"/>
    <mergeCell ref="D11:D13"/>
    <mergeCell ref="C11:C13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68" orientation="portrait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40"/>
  <sheetViews>
    <sheetView zoomScale="115" zoomScaleNormal="115" workbookViewId="0">
      <selection activeCell="E36" sqref="E36"/>
    </sheetView>
  </sheetViews>
  <sheetFormatPr defaultRowHeight="13.2" x14ac:dyDescent="0.25"/>
  <cols>
    <col min="1" max="1" width="51.6640625" customWidth="1"/>
    <col min="2" max="7" width="16.77734375" customWidth="1"/>
  </cols>
  <sheetData>
    <row r="3" spans="1:7" ht="15.6" x14ac:dyDescent="0.25">
      <c r="A3" s="41" t="s">
        <v>0</v>
      </c>
      <c r="B3" s="41"/>
      <c r="C3" s="41"/>
      <c r="D3" s="41"/>
      <c r="E3" s="41"/>
      <c r="F3" s="41"/>
      <c r="G3" s="41"/>
    </row>
    <row r="4" spans="1:7" ht="15.6" x14ac:dyDescent="0.25">
      <c r="A4" s="42" t="s">
        <v>81</v>
      </c>
      <c r="B4" s="42"/>
      <c r="C4" s="42"/>
      <c r="D4" s="42"/>
      <c r="E4" s="42"/>
      <c r="F4" s="42"/>
      <c r="G4" s="42"/>
    </row>
    <row r="5" spans="1:7" ht="13.8" thickBot="1" x14ac:dyDescent="0.3">
      <c r="A5" s="48" t="s">
        <v>1</v>
      </c>
      <c r="B5" s="48"/>
      <c r="C5" s="48"/>
      <c r="D5" s="48"/>
      <c r="E5" s="48"/>
      <c r="F5" s="48"/>
      <c r="G5" s="48"/>
    </row>
    <row r="6" spans="1:7" ht="13.8" thickBot="1" x14ac:dyDescent="0.3">
      <c r="A6" s="51" t="s">
        <v>49</v>
      </c>
      <c r="B6" s="52"/>
      <c r="C6" s="52"/>
      <c r="D6" s="52"/>
      <c r="E6" s="52"/>
      <c r="F6" s="52"/>
      <c r="G6" s="53"/>
    </row>
    <row r="7" spans="1:7" ht="12.75" customHeight="1" x14ac:dyDescent="0.25">
      <c r="A7" s="21" t="s">
        <v>2</v>
      </c>
      <c r="B7" s="38" t="s">
        <v>21</v>
      </c>
      <c r="C7" s="45" t="s">
        <v>22</v>
      </c>
      <c r="D7" s="11" t="s">
        <v>4</v>
      </c>
      <c r="E7" s="11" t="s">
        <v>4</v>
      </c>
      <c r="F7" s="11" t="s">
        <v>4</v>
      </c>
      <c r="G7" s="11" t="s">
        <v>4</v>
      </c>
    </row>
    <row r="8" spans="1:7" x14ac:dyDescent="0.25">
      <c r="A8" s="21" t="s">
        <v>3</v>
      </c>
      <c r="B8" s="39"/>
      <c r="C8" s="46"/>
      <c r="D8" s="4" t="s">
        <v>5</v>
      </c>
      <c r="E8" s="4" t="s">
        <v>5</v>
      </c>
      <c r="F8" s="4" t="s">
        <v>5</v>
      </c>
      <c r="G8" s="4" t="s">
        <v>5</v>
      </c>
    </row>
    <row r="9" spans="1:7" ht="41.25" customHeight="1" thickBot="1" x14ac:dyDescent="0.3">
      <c r="A9" s="3"/>
      <c r="B9" s="40"/>
      <c r="C9" s="47"/>
      <c r="D9" s="15" t="s">
        <v>23</v>
      </c>
      <c r="E9" s="5" t="s">
        <v>24</v>
      </c>
      <c r="F9" s="5" t="s">
        <v>25</v>
      </c>
      <c r="G9" s="5" t="s">
        <v>26</v>
      </c>
    </row>
    <row r="10" spans="1:7" ht="13.8" thickBot="1" x14ac:dyDescent="0.3">
      <c r="A10" s="20" t="s">
        <v>6</v>
      </c>
      <c r="B10" s="22">
        <f>+B12+B13+B14</f>
        <v>14189700</v>
      </c>
      <c r="C10" s="22">
        <f t="shared" ref="C10:G10" si="0">+C12+C13+C14</f>
        <v>14189700</v>
      </c>
      <c r="D10" s="22">
        <f t="shared" si="0"/>
        <v>2701448</v>
      </c>
      <c r="E10" s="22">
        <f t="shared" si="0"/>
        <v>5290781</v>
      </c>
      <c r="F10" s="22">
        <f t="shared" si="0"/>
        <v>0</v>
      </c>
      <c r="G10" s="22">
        <f t="shared" si="0"/>
        <v>0</v>
      </c>
    </row>
    <row r="11" spans="1:7" ht="13.8" thickBot="1" x14ac:dyDescent="0.3">
      <c r="A11" s="6" t="s">
        <v>7</v>
      </c>
      <c r="B11" s="23"/>
      <c r="C11" s="23"/>
      <c r="D11" s="23"/>
      <c r="E11" s="23"/>
      <c r="F11" s="23"/>
      <c r="G11" s="23"/>
    </row>
    <row r="12" spans="1:7" ht="13.8" thickBot="1" x14ac:dyDescent="0.3">
      <c r="A12" s="7" t="s">
        <v>8</v>
      </c>
      <c r="B12" s="23">
        <v>7583200</v>
      </c>
      <c r="C12" s="23">
        <v>7728200</v>
      </c>
      <c r="D12" s="23">
        <v>1839110</v>
      </c>
      <c r="E12" s="23">
        <v>3447979</v>
      </c>
      <c r="F12" s="23"/>
      <c r="G12" s="23"/>
    </row>
    <row r="13" spans="1:7" ht="13.8" thickBot="1" x14ac:dyDescent="0.3">
      <c r="A13" s="7" t="s">
        <v>9</v>
      </c>
      <c r="B13" s="23">
        <v>5935700</v>
      </c>
      <c r="C13" s="23">
        <v>5790700</v>
      </c>
      <c r="D13" s="23">
        <v>806917</v>
      </c>
      <c r="E13" s="23">
        <v>1735454</v>
      </c>
      <c r="F13" s="23"/>
      <c r="G13" s="23"/>
    </row>
    <row r="14" spans="1:7" ht="13.8" thickBot="1" x14ac:dyDescent="0.3">
      <c r="A14" s="7" t="s">
        <v>10</v>
      </c>
      <c r="B14" s="23">
        <v>670800</v>
      </c>
      <c r="C14" s="23">
        <v>670800</v>
      </c>
      <c r="D14" s="23">
        <v>55421</v>
      </c>
      <c r="E14" s="23">
        <v>107348</v>
      </c>
      <c r="F14" s="23"/>
      <c r="G14" s="23"/>
    </row>
    <row r="15" spans="1:7" ht="13.8" thickBot="1" x14ac:dyDescent="0.3">
      <c r="A15" s="6"/>
      <c r="B15" s="23"/>
      <c r="C15" s="23"/>
      <c r="D15" s="23"/>
      <c r="E15" s="23"/>
      <c r="F15" s="23"/>
      <c r="G15" s="23"/>
    </row>
    <row r="16" spans="1:7" s="17" customFormat="1" ht="13.8" thickBot="1" x14ac:dyDescent="0.3">
      <c r="A16" s="20" t="s">
        <v>11</v>
      </c>
      <c r="B16" s="22">
        <f>+SUM(B17:B32)</f>
        <v>0</v>
      </c>
      <c r="C16" s="22">
        <f>+SUM(C17:C32)</f>
        <v>0</v>
      </c>
      <c r="D16" s="22">
        <f t="shared" ref="D16:G16" si="1">+SUM(D17:D32)</f>
        <v>0</v>
      </c>
      <c r="E16" s="22">
        <f t="shared" si="1"/>
        <v>0</v>
      </c>
      <c r="F16" s="22">
        <f t="shared" si="1"/>
        <v>0</v>
      </c>
      <c r="G16" s="22">
        <f t="shared" si="1"/>
        <v>0</v>
      </c>
    </row>
    <row r="17" spans="1:7" ht="13.8" thickBot="1" x14ac:dyDescent="0.3">
      <c r="A17" s="6" t="s">
        <v>18</v>
      </c>
      <c r="B17" s="23"/>
      <c r="C17" s="23"/>
      <c r="D17" s="23"/>
      <c r="E17" s="23"/>
      <c r="F17" s="23"/>
      <c r="G17" s="23"/>
    </row>
    <row r="18" spans="1:7" ht="13.8" hidden="1" thickBot="1" x14ac:dyDescent="0.3">
      <c r="A18" s="6" t="s">
        <v>36</v>
      </c>
      <c r="B18" s="23"/>
      <c r="C18" s="23"/>
      <c r="D18" s="23"/>
      <c r="E18" s="23"/>
      <c r="F18" s="23"/>
      <c r="G18" s="23"/>
    </row>
    <row r="19" spans="1:7" ht="27" hidden="1" thickBot="1" x14ac:dyDescent="0.3">
      <c r="A19" s="6" t="s">
        <v>37</v>
      </c>
      <c r="B19" s="23"/>
      <c r="C19" s="23"/>
      <c r="D19" s="23"/>
      <c r="E19" s="23"/>
      <c r="F19" s="23"/>
      <c r="G19" s="23"/>
    </row>
    <row r="20" spans="1:7" ht="40.200000000000003" hidden="1" thickBot="1" x14ac:dyDescent="0.3">
      <c r="A20" s="6" t="s">
        <v>38</v>
      </c>
      <c r="B20" s="23"/>
      <c r="C20" s="23"/>
      <c r="D20" s="23"/>
      <c r="E20" s="23"/>
      <c r="F20" s="23"/>
      <c r="G20" s="23"/>
    </row>
    <row r="21" spans="1:7" ht="40.200000000000003" hidden="1" thickBot="1" x14ac:dyDescent="0.3">
      <c r="A21" s="6" t="s">
        <v>39</v>
      </c>
      <c r="B21" s="23"/>
      <c r="C21" s="23"/>
      <c r="D21" s="23"/>
      <c r="E21" s="23"/>
      <c r="F21" s="23"/>
      <c r="G21" s="23"/>
    </row>
    <row r="22" spans="1:7" ht="27" hidden="1" thickBot="1" x14ac:dyDescent="0.3">
      <c r="A22" s="6" t="s">
        <v>41</v>
      </c>
      <c r="B22" s="23"/>
      <c r="C22" s="23"/>
      <c r="D22" s="23"/>
      <c r="E22" s="23"/>
      <c r="F22" s="23"/>
      <c r="G22" s="23"/>
    </row>
    <row r="23" spans="1:7" ht="27" hidden="1" thickBot="1" x14ac:dyDescent="0.3">
      <c r="A23" s="6" t="s">
        <v>40</v>
      </c>
      <c r="B23" s="23"/>
      <c r="C23" s="23"/>
      <c r="D23" s="23"/>
      <c r="E23" s="23"/>
      <c r="F23" s="23"/>
      <c r="G23" s="23"/>
    </row>
    <row r="24" spans="1:7" ht="27" hidden="1" thickBot="1" x14ac:dyDescent="0.3">
      <c r="A24" s="6" t="s">
        <v>42</v>
      </c>
      <c r="B24" s="23"/>
      <c r="C24" s="23"/>
      <c r="D24" s="23"/>
      <c r="E24" s="23"/>
      <c r="F24" s="23"/>
      <c r="G24" s="23"/>
    </row>
    <row r="25" spans="1:7" ht="13.8" hidden="1" thickBot="1" x14ac:dyDescent="0.3">
      <c r="A25" s="6" t="s">
        <v>43</v>
      </c>
      <c r="B25" s="23"/>
      <c r="C25" s="23"/>
      <c r="D25" s="23"/>
      <c r="E25" s="23"/>
      <c r="F25" s="23"/>
      <c r="G25" s="23"/>
    </row>
    <row r="26" spans="1:7" ht="13.8" hidden="1" thickBot="1" x14ac:dyDescent="0.3">
      <c r="A26" s="6" t="s">
        <v>44</v>
      </c>
      <c r="B26" s="23"/>
      <c r="C26" s="23"/>
      <c r="D26" s="23"/>
      <c r="E26" s="23"/>
      <c r="F26" s="23"/>
      <c r="G26" s="23"/>
    </row>
    <row r="27" spans="1:7" ht="27" hidden="1" thickBot="1" x14ac:dyDescent="0.3">
      <c r="A27" s="6" t="s">
        <v>45</v>
      </c>
      <c r="B27" s="23"/>
      <c r="C27" s="23"/>
      <c r="D27" s="23"/>
      <c r="E27" s="23"/>
      <c r="F27" s="23"/>
      <c r="G27" s="23"/>
    </row>
    <row r="28" spans="1:7" ht="13.8" hidden="1" thickBot="1" x14ac:dyDescent="0.3">
      <c r="A28" s="6"/>
      <c r="B28" s="23"/>
      <c r="C28" s="23"/>
      <c r="D28" s="23"/>
      <c r="E28" s="23"/>
      <c r="F28" s="23"/>
      <c r="G28" s="23"/>
    </row>
    <row r="29" spans="1:7" ht="13.8" hidden="1" thickBot="1" x14ac:dyDescent="0.3">
      <c r="A29" s="6"/>
      <c r="B29" s="23"/>
      <c r="C29" s="23"/>
      <c r="D29" s="23"/>
      <c r="E29" s="23"/>
      <c r="F29" s="23"/>
      <c r="G29" s="23"/>
    </row>
    <row r="30" spans="1:7" ht="13.8" hidden="1" thickBot="1" x14ac:dyDescent="0.3">
      <c r="A30" s="6"/>
      <c r="B30" s="23"/>
      <c r="C30" s="23"/>
      <c r="D30" s="23"/>
      <c r="E30" s="23"/>
      <c r="F30" s="23"/>
      <c r="G30" s="23"/>
    </row>
    <row r="31" spans="1:7" ht="13.8" hidden="1" thickBot="1" x14ac:dyDescent="0.3">
      <c r="A31" s="6"/>
      <c r="B31" s="23"/>
      <c r="C31" s="23"/>
      <c r="D31" s="23"/>
      <c r="E31" s="23"/>
      <c r="F31" s="23"/>
      <c r="G31" s="23"/>
    </row>
    <row r="32" spans="1:7" ht="13.8" thickBot="1" x14ac:dyDescent="0.3">
      <c r="A32" s="6"/>
      <c r="B32" s="23"/>
      <c r="C32" s="23"/>
      <c r="D32" s="23"/>
      <c r="E32" s="23"/>
      <c r="F32" s="23"/>
      <c r="G32" s="23"/>
    </row>
    <row r="33" spans="1:7" ht="13.8" thickBot="1" x14ac:dyDescent="0.3">
      <c r="A33" s="20" t="s">
        <v>12</v>
      </c>
      <c r="B33" s="22">
        <f>+B16+B10</f>
        <v>14189700</v>
      </c>
      <c r="C33" s="22">
        <f t="shared" ref="C33:G33" si="2">+C16+C10</f>
        <v>14189700</v>
      </c>
      <c r="D33" s="22">
        <f t="shared" si="2"/>
        <v>2701448</v>
      </c>
      <c r="E33" s="22">
        <f t="shared" si="2"/>
        <v>5290781</v>
      </c>
      <c r="F33" s="22">
        <f t="shared" si="2"/>
        <v>0</v>
      </c>
      <c r="G33" s="22">
        <f t="shared" si="2"/>
        <v>0</v>
      </c>
    </row>
    <row r="34" spans="1:7" ht="13.8" thickBot="1" x14ac:dyDescent="0.3">
      <c r="A34" s="6"/>
      <c r="B34" s="23"/>
      <c r="C34" s="23"/>
      <c r="D34" s="23"/>
      <c r="E34" s="23"/>
      <c r="F34" s="23"/>
      <c r="G34" s="23"/>
    </row>
    <row r="35" spans="1:7" ht="13.8" thickBot="1" x14ac:dyDescent="0.3">
      <c r="A35" s="6" t="s">
        <v>13</v>
      </c>
      <c r="B35" s="24">
        <v>492</v>
      </c>
      <c r="C35" s="24">
        <v>492</v>
      </c>
      <c r="D35" s="24">
        <v>391</v>
      </c>
      <c r="E35" s="24">
        <v>393</v>
      </c>
      <c r="F35" s="24"/>
      <c r="G35" s="24"/>
    </row>
    <row r="36" spans="1:7" ht="15.6" x14ac:dyDescent="0.25">
      <c r="A36" s="8"/>
    </row>
    <row r="37" spans="1:7" x14ac:dyDescent="0.25">
      <c r="A37" s="49" t="s">
        <v>27</v>
      </c>
      <c r="B37" s="50"/>
      <c r="C37" s="50"/>
      <c r="D37" s="50"/>
      <c r="E37" s="50"/>
      <c r="F37" s="50"/>
      <c r="G37" s="50"/>
    </row>
    <row r="38" spans="1:7" x14ac:dyDescent="0.25">
      <c r="A38" s="50"/>
      <c r="B38" s="50"/>
      <c r="C38" s="50"/>
      <c r="D38" s="50"/>
      <c r="E38" s="50"/>
      <c r="F38" s="50"/>
      <c r="G38" s="50"/>
    </row>
    <row r="40" spans="1:7" ht="15.6" x14ac:dyDescent="0.25">
      <c r="A40" s="8"/>
    </row>
  </sheetData>
  <mergeCells count="7">
    <mergeCell ref="A37:G38"/>
    <mergeCell ref="A3:G3"/>
    <mergeCell ref="A4:G4"/>
    <mergeCell ref="A5:G5"/>
    <mergeCell ref="A6:G6"/>
    <mergeCell ref="B7:B9"/>
    <mergeCell ref="C7:C9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7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40"/>
  <sheetViews>
    <sheetView zoomScale="115" zoomScaleNormal="115" workbookViewId="0">
      <selection activeCell="E36" sqref="E36"/>
    </sheetView>
  </sheetViews>
  <sheetFormatPr defaultRowHeight="13.2" x14ac:dyDescent="0.25"/>
  <cols>
    <col min="1" max="1" width="51.6640625" customWidth="1"/>
    <col min="2" max="7" width="16.77734375" customWidth="1"/>
  </cols>
  <sheetData>
    <row r="3" spans="1:7" ht="15.6" x14ac:dyDescent="0.25">
      <c r="A3" s="41" t="s">
        <v>0</v>
      </c>
      <c r="B3" s="41"/>
      <c r="C3" s="41"/>
      <c r="D3" s="41"/>
      <c r="E3" s="41"/>
      <c r="F3" s="41"/>
      <c r="G3" s="41"/>
    </row>
    <row r="4" spans="1:7" ht="15.6" x14ac:dyDescent="0.25">
      <c r="A4" s="42" t="s">
        <v>81</v>
      </c>
      <c r="B4" s="42"/>
      <c r="C4" s="42"/>
      <c r="D4" s="42"/>
      <c r="E4" s="42"/>
      <c r="F4" s="42"/>
      <c r="G4" s="42"/>
    </row>
    <row r="5" spans="1:7" ht="13.8" thickBot="1" x14ac:dyDescent="0.3">
      <c r="A5" s="48" t="s">
        <v>1</v>
      </c>
      <c r="B5" s="48"/>
      <c r="C5" s="48"/>
      <c r="D5" s="48"/>
      <c r="E5" s="48"/>
      <c r="F5" s="48"/>
      <c r="G5" s="48"/>
    </row>
    <row r="6" spans="1:7" ht="13.8" thickBot="1" x14ac:dyDescent="0.3">
      <c r="A6" s="51" t="s">
        <v>50</v>
      </c>
      <c r="B6" s="52"/>
      <c r="C6" s="52"/>
      <c r="D6" s="52"/>
      <c r="E6" s="52"/>
      <c r="F6" s="52"/>
      <c r="G6" s="53"/>
    </row>
    <row r="7" spans="1:7" ht="12.75" customHeight="1" x14ac:dyDescent="0.25">
      <c r="A7" s="21" t="s">
        <v>2</v>
      </c>
      <c r="B7" s="38" t="s">
        <v>21</v>
      </c>
      <c r="C7" s="45" t="s">
        <v>22</v>
      </c>
      <c r="D7" s="11" t="s">
        <v>4</v>
      </c>
      <c r="E7" s="11" t="s">
        <v>4</v>
      </c>
      <c r="F7" s="11" t="s">
        <v>4</v>
      </c>
      <c r="G7" s="11" t="s">
        <v>4</v>
      </c>
    </row>
    <row r="8" spans="1:7" x14ac:dyDescent="0.25">
      <c r="A8" s="21" t="s">
        <v>3</v>
      </c>
      <c r="B8" s="39"/>
      <c r="C8" s="46"/>
      <c r="D8" s="4" t="s">
        <v>5</v>
      </c>
      <c r="E8" s="4" t="s">
        <v>5</v>
      </c>
      <c r="F8" s="4" t="s">
        <v>5</v>
      </c>
      <c r="G8" s="4" t="s">
        <v>5</v>
      </c>
    </row>
    <row r="9" spans="1:7" ht="41.25" customHeight="1" thickBot="1" x14ac:dyDescent="0.3">
      <c r="A9" s="3"/>
      <c r="B9" s="40"/>
      <c r="C9" s="47"/>
      <c r="D9" s="15" t="s">
        <v>23</v>
      </c>
      <c r="E9" s="5" t="s">
        <v>24</v>
      </c>
      <c r="F9" s="5" t="s">
        <v>25</v>
      </c>
      <c r="G9" s="5" t="s">
        <v>26</v>
      </c>
    </row>
    <row r="10" spans="1:7" ht="13.8" thickBot="1" x14ac:dyDescent="0.3">
      <c r="A10" s="20" t="s">
        <v>6</v>
      </c>
      <c r="B10" s="22">
        <f>+B12+B13+B14</f>
        <v>9041300</v>
      </c>
      <c r="C10" s="22">
        <f t="shared" ref="C10:G10" si="0">+C12+C13+C14</f>
        <v>9125952</v>
      </c>
      <c r="D10" s="22">
        <f t="shared" si="0"/>
        <v>2025471</v>
      </c>
      <c r="E10" s="22">
        <f t="shared" si="0"/>
        <v>3425965</v>
      </c>
      <c r="F10" s="22">
        <f t="shared" si="0"/>
        <v>0</v>
      </c>
      <c r="G10" s="22">
        <f t="shared" si="0"/>
        <v>0</v>
      </c>
    </row>
    <row r="11" spans="1:7" ht="13.8" thickBot="1" x14ac:dyDescent="0.3">
      <c r="A11" s="6" t="s">
        <v>7</v>
      </c>
      <c r="B11" s="23"/>
      <c r="C11" s="23"/>
      <c r="D11" s="23"/>
      <c r="E11" s="23"/>
      <c r="F11" s="23"/>
      <c r="G11" s="23"/>
    </row>
    <row r="12" spans="1:7" ht="13.8" thickBot="1" x14ac:dyDescent="0.3">
      <c r="A12" s="7" t="s">
        <v>8</v>
      </c>
      <c r="B12" s="23">
        <v>5252300</v>
      </c>
      <c r="C12" s="23">
        <v>5336952</v>
      </c>
      <c r="D12" s="23">
        <v>1432295</v>
      </c>
      <c r="E12" s="23">
        <v>2647430</v>
      </c>
      <c r="F12" s="23"/>
      <c r="G12" s="23"/>
    </row>
    <row r="13" spans="1:7" ht="13.8" thickBot="1" x14ac:dyDescent="0.3">
      <c r="A13" s="7" t="s">
        <v>9</v>
      </c>
      <c r="B13" s="23">
        <v>3509000</v>
      </c>
      <c r="C13" s="23">
        <v>3509000</v>
      </c>
      <c r="D13" s="23">
        <v>593176</v>
      </c>
      <c r="E13" s="23">
        <v>778535</v>
      </c>
      <c r="F13" s="23"/>
      <c r="G13" s="23"/>
    </row>
    <row r="14" spans="1:7" ht="13.8" thickBot="1" x14ac:dyDescent="0.3">
      <c r="A14" s="7" t="s">
        <v>10</v>
      </c>
      <c r="B14" s="23">
        <v>280000</v>
      </c>
      <c r="C14" s="23">
        <v>280000</v>
      </c>
      <c r="D14" s="23"/>
      <c r="E14" s="23"/>
      <c r="F14" s="23"/>
      <c r="G14" s="23"/>
    </row>
    <row r="15" spans="1:7" ht="13.8" thickBot="1" x14ac:dyDescent="0.3">
      <c r="A15" s="6"/>
      <c r="B15" s="23"/>
      <c r="C15" s="23"/>
      <c r="D15" s="23"/>
      <c r="E15" s="23"/>
      <c r="F15" s="23"/>
      <c r="G15" s="23"/>
    </row>
    <row r="16" spans="1:7" s="17" customFormat="1" ht="13.8" thickBot="1" x14ac:dyDescent="0.3">
      <c r="A16" s="20" t="s">
        <v>11</v>
      </c>
      <c r="B16" s="22">
        <f>+SUM(B17:B32)</f>
        <v>400000</v>
      </c>
      <c r="C16" s="22">
        <f>+SUM(C17:C32)</f>
        <v>400000</v>
      </c>
      <c r="D16" s="22">
        <f t="shared" ref="D16:G16" si="1">+SUM(D17:D32)</f>
        <v>19942</v>
      </c>
      <c r="E16" s="22">
        <f t="shared" si="1"/>
        <v>36772</v>
      </c>
      <c r="F16" s="22">
        <f t="shared" si="1"/>
        <v>0</v>
      </c>
      <c r="G16" s="22">
        <f t="shared" si="1"/>
        <v>0</v>
      </c>
    </row>
    <row r="17" spans="1:7" ht="13.8" thickBot="1" x14ac:dyDescent="0.3">
      <c r="A17" s="6" t="s">
        <v>18</v>
      </c>
      <c r="B17" s="23"/>
      <c r="C17" s="23"/>
      <c r="D17" s="23"/>
      <c r="E17" s="23"/>
      <c r="F17" s="23"/>
      <c r="G17" s="23"/>
    </row>
    <row r="18" spans="1:7" ht="13.8" hidden="1" thickBot="1" x14ac:dyDescent="0.3">
      <c r="A18" s="6" t="s">
        <v>36</v>
      </c>
      <c r="B18" s="23"/>
      <c r="C18" s="23"/>
      <c r="D18" s="23"/>
      <c r="E18" s="23"/>
      <c r="F18" s="23"/>
      <c r="G18" s="23"/>
    </row>
    <row r="19" spans="1:7" ht="27" hidden="1" thickBot="1" x14ac:dyDescent="0.3">
      <c r="A19" s="6" t="s">
        <v>37</v>
      </c>
      <c r="B19" s="23"/>
      <c r="C19" s="23"/>
      <c r="D19" s="23"/>
      <c r="E19" s="23"/>
      <c r="F19" s="23"/>
      <c r="G19" s="23"/>
    </row>
    <row r="20" spans="1:7" ht="40.200000000000003" hidden="1" thickBot="1" x14ac:dyDescent="0.3">
      <c r="A20" s="6" t="s">
        <v>38</v>
      </c>
      <c r="B20" s="23"/>
      <c r="C20" s="23"/>
      <c r="D20" s="23"/>
      <c r="E20" s="23"/>
      <c r="F20" s="23"/>
      <c r="G20" s="23"/>
    </row>
    <row r="21" spans="1:7" ht="40.200000000000003" hidden="1" thickBot="1" x14ac:dyDescent="0.3">
      <c r="A21" s="6" t="s">
        <v>39</v>
      </c>
      <c r="B21" s="23"/>
      <c r="C21" s="23"/>
      <c r="D21" s="23"/>
      <c r="E21" s="23"/>
      <c r="F21" s="23"/>
      <c r="G21" s="23"/>
    </row>
    <row r="22" spans="1:7" ht="27" hidden="1" thickBot="1" x14ac:dyDescent="0.3">
      <c r="A22" s="6" t="s">
        <v>41</v>
      </c>
      <c r="B22" s="23"/>
      <c r="C22" s="23"/>
      <c r="D22" s="23"/>
      <c r="E22" s="23"/>
      <c r="F22" s="23"/>
      <c r="G22" s="23"/>
    </row>
    <row r="23" spans="1:7" ht="27" hidden="1" thickBot="1" x14ac:dyDescent="0.3">
      <c r="A23" s="6" t="s">
        <v>40</v>
      </c>
      <c r="B23" s="23"/>
      <c r="C23" s="23"/>
      <c r="D23" s="23"/>
      <c r="E23" s="23"/>
      <c r="F23" s="23"/>
      <c r="G23" s="23"/>
    </row>
    <row r="24" spans="1:7" ht="27" thickBot="1" x14ac:dyDescent="0.3">
      <c r="A24" s="6" t="s">
        <v>42</v>
      </c>
      <c r="B24" s="23">
        <v>400000</v>
      </c>
      <c r="C24" s="23">
        <v>400000</v>
      </c>
      <c r="D24" s="23">
        <v>19942</v>
      </c>
      <c r="E24" s="23">
        <v>36772</v>
      </c>
      <c r="F24" s="23"/>
      <c r="G24" s="23"/>
    </row>
    <row r="25" spans="1:7" ht="13.8" hidden="1" thickBot="1" x14ac:dyDescent="0.3">
      <c r="A25" s="6" t="s">
        <v>43</v>
      </c>
      <c r="B25" s="23"/>
      <c r="C25" s="23"/>
      <c r="D25" s="23"/>
      <c r="E25" s="23"/>
      <c r="F25" s="23"/>
      <c r="G25" s="23"/>
    </row>
    <row r="26" spans="1:7" ht="13.8" hidden="1" thickBot="1" x14ac:dyDescent="0.3">
      <c r="A26" s="6" t="s">
        <v>44</v>
      </c>
      <c r="B26" s="23"/>
      <c r="C26" s="23"/>
      <c r="D26" s="23"/>
      <c r="E26" s="23"/>
      <c r="F26" s="23"/>
      <c r="G26" s="23"/>
    </row>
    <row r="27" spans="1:7" ht="27" hidden="1" thickBot="1" x14ac:dyDescent="0.3">
      <c r="A27" s="6" t="s">
        <v>45</v>
      </c>
      <c r="B27" s="23"/>
      <c r="C27" s="23"/>
      <c r="D27" s="23"/>
      <c r="E27" s="23"/>
      <c r="F27" s="23"/>
      <c r="G27" s="23"/>
    </row>
    <row r="28" spans="1:7" ht="13.8" hidden="1" thickBot="1" x14ac:dyDescent="0.3">
      <c r="A28" s="6"/>
      <c r="B28" s="23"/>
      <c r="C28" s="23"/>
      <c r="D28" s="23"/>
      <c r="E28" s="23"/>
      <c r="F28" s="23"/>
      <c r="G28" s="23"/>
    </row>
    <row r="29" spans="1:7" ht="13.8" hidden="1" thickBot="1" x14ac:dyDescent="0.3">
      <c r="A29" s="6"/>
      <c r="B29" s="23"/>
      <c r="C29" s="23"/>
      <c r="D29" s="23"/>
      <c r="E29" s="23"/>
      <c r="F29" s="23"/>
      <c r="G29" s="23"/>
    </row>
    <row r="30" spans="1:7" ht="13.8" hidden="1" thickBot="1" x14ac:dyDescent="0.3">
      <c r="A30" s="6"/>
      <c r="B30" s="23"/>
      <c r="C30" s="23"/>
      <c r="D30" s="23"/>
      <c r="E30" s="23"/>
      <c r="F30" s="23"/>
      <c r="G30" s="23"/>
    </row>
    <row r="31" spans="1:7" ht="13.8" hidden="1" thickBot="1" x14ac:dyDescent="0.3">
      <c r="A31" s="6"/>
      <c r="B31" s="23"/>
      <c r="C31" s="23"/>
      <c r="D31" s="23"/>
      <c r="E31" s="23"/>
      <c r="F31" s="23"/>
      <c r="G31" s="23"/>
    </row>
    <row r="32" spans="1:7" ht="13.8" thickBot="1" x14ac:dyDescent="0.3">
      <c r="A32" s="6"/>
      <c r="B32" s="23"/>
      <c r="C32" s="23"/>
      <c r="D32" s="23"/>
      <c r="E32" s="23"/>
      <c r="F32" s="23"/>
      <c r="G32" s="23"/>
    </row>
    <row r="33" spans="1:7" ht="13.8" thickBot="1" x14ac:dyDescent="0.3">
      <c r="A33" s="20" t="s">
        <v>12</v>
      </c>
      <c r="B33" s="22">
        <f>+B16+B10</f>
        <v>9441300</v>
      </c>
      <c r="C33" s="22">
        <f t="shared" ref="C33:G33" si="2">+C16+C10</f>
        <v>9525952</v>
      </c>
      <c r="D33" s="22">
        <f t="shared" si="2"/>
        <v>2045413</v>
      </c>
      <c r="E33" s="22">
        <f t="shared" si="2"/>
        <v>3462737</v>
      </c>
      <c r="F33" s="22">
        <f t="shared" si="2"/>
        <v>0</v>
      </c>
      <c r="G33" s="22">
        <f t="shared" si="2"/>
        <v>0</v>
      </c>
    </row>
    <row r="34" spans="1:7" ht="13.8" thickBot="1" x14ac:dyDescent="0.3">
      <c r="A34" s="6"/>
      <c r="B34" s="23"/>
      <c r="C34" s="23"/>
      <c r="D34" s="23"/>
      <c r="E34" s="23"/>
      <c r="F34" s="23"/>
      <c r="G34" s="23"/>
    </row>
    <row r="35" spans="1:7" ht="13.8" thickBot="1" x14ac:dyDescent="0.3">
      <c r="A35" s="6" t="s">
        <v>13</v>
      </c>
      <c r="B35" s="24">
        <v>402</v>
      </c>
      <c r="C35" s="24">
        <v>402</v>
      </c>
      <c r="D35" s="24">
        <v>301</v>
      </c>
      <c r="E35" s="24">
        <v>300</v>
      </c>
      <c r="F35" s="24"/>
      <c r="G35" s="24"/>
    </row>
    <row r="36" spans="1:7" ht="15.6" x14ac:dyDescent="0.25">
      <c r="A36" s="8"/>
    </row>
    <row r="37" spans="1:7" x14ac:dyDescent="0.25">
      <c r="A37" s="49" t="s">
        <v>27</v>
      </c>
      <c r="B37" s="50"/>
      <c r="C37" s="50"/>
      <c r="D37" s="50"/>
      <c r="E37" s="50"/>
      <c r="F37" s="50"/>
      <c r="G37" s="50"/>
    </row>
    <row r="38" spans="1:7" x14ac:dyDescent="0.25">
      <c r="A38" s="50"/>
      <c r="B38" s="50"/>
      <c r="C38" s="50"/>
      <c r="D38" s="50"/>
      <c r="E38" s="50"/>
      <c r="F38" s="50"/>
      <c r="G38" s="50"/>
    </row>
    <row r="40" spans="1:7" ht="15.6" x14ac:dyDescent="0.25">
      <c r="A40" s="8"/>
    </row>
  </sheetData>
  <mergeCells count="7">
    <mergeCell ref="A37:G38"/>
    <mergeCell ref="A3:G3"/>
    <mergeCell ref="A4:G4"/>
    <mergeCell ref="A5:G5"/>
    <mergeCell ref="A6:G6"/>
    <mergeCell ref="B7:B9"/>
    <mergeCell ref="C7:C9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3:G40"/>
  <sheetViews>
    <sheetView tabSelected="1" zoomScale="110" zoomScaleNormal="11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F25" sqref="F25"/>
    </sheetView>
  </sheetViews>
  <sheetFormatPr defaultRowHeight="13.2" x14ac:dyDescent="0.25"/>
  <cols>
    <col min="1" max="1" width="51.6640625" customWidth="1"/>
    <col min="2" max="7" width="16.77734375" customWidth="1"/>
  </cols>
  <sheetData>
    <row r="3" spans="1:7" ht="15.6" x14ac:dyDescent="0.25">
      <c r="A3" s="41" t="s">
        <v>0</v>
      </c>
      <c r="B3" s="41"/>
      <c r="C3" s="41"/>
      <c r="D3" s="41"/>
      <c r="E3" s="41"/>
      <c r="F3" s="41"/>
      <c r="G3" s="41"/>
    </row>
    <row r="4" spans="1:7" ht="15.6" x14ac:dyDescent="0.25">
      <c r="A4" s="42" t="s">
        <v>81</v>
      </c>
      <c r="B4" s="42"/>
      <c r="C4" s="42"/>
      <c r="D4" s="42"/>
      <c r="E4" s="42"/>
      <c r="F4" s="42"/>
      <c r="G4" s="42"/>
    </row>
    <row r="5" spans="1:7" ht="13.8" thickBot="1" x14ac:dyDescent="0.3">
      <c r="A5" s="48" t="s">
        <v>1</v>
      </c>
      <c r="B5" s="48"/>
      <c r="C5" s="48"/>
      <c r="D5" s="48"/>
      <c r="E5" s="48"/>
      <c r="F5" s="48"/>
      <c r="G5" s="48"/>
    </row>
    <row r="6" spans="1:7" ht="13.8" thickBot="1" x14ac:dyDescent="0.3">
      <c r="A6" s="51" t="s">
        <v>31</v>
      </c>
      <c r="B6" s="52"/>
      <c r="C6" s="52"/>
      <c r="D6" s="52"/>
      <c r="E6" s="52"/>
      <c r="F6" s="52"/>
      <c r="G6" s="53"/>
    </row>
    <row r="7" spans="1:7" ht="12.75" customHeight="1" x14ac:dyDescent="0.25">
      <c r="A7" s="2" t="s">
        <v>2</v>
      </c>
      <c r="B7" s="38" t="s">
        <v>21</v>
      </c>
      <c r="C7" s="45" t="s">
        <v>22</v>
      </c>
      <c r="D7" s="11" t="s">
        <v>4</v>
      </c>
      <c r="E7" s="11" t="s">
        <v>4</v>
      </c>
      <c r="F7" s="11" t="s">
        <v>4</v>
      </c>
      <c r="G7" s="11" t="s">
        <v>4</v>
      </c>
    </row>
    <row r="8" spans="1:7" x14ac:dyDescent="0.25">
      <c r="A8" s="2" t="s">
        <v>3</v>
      </c>
      <c r="B8" s="39"/>
      <c r="C8" s="46"/>
      <c r="D8" s="4" t="s">
        <v>5</v>
      </c>
      <c r="E8" s="4" t="s">
        <v>5</v>
      </c>
      <c r="F8" s="4" t="s">
        <v>5</v>
      </c>
      <c r="G8" s="4" t="s">
        <v>5</v>
      </c>
    </row>
    <row r="9" spans="1:7" ht="41.25" customHeight="1" thickBot="1" x14ac:dyDescent="0.3">
      <c r="A9" s="3"/>
      <c r="B9" s="40"/>
      <c r="C9" s="47"/>
      <c r="D9" s="15" t="s">
        <v>23</v>
      </c>
      <c r="E9" s="5" t="s">
        <v>24</v>
      </c>
      <c r="F9" s="5" t="s">
        <v>25</v>
      </c>
      <c r="G9" s="5" t="s">
        <v>26</v>
      </c>
    </row>
    <row r="10" spans="1:7" ht="13.8" thickBot="1" x14ac:dyDescent="0.3">
      <c r="A10" s="20" t="s">
        <v>6</v>
      </c>
      <c r="B10" s="22">
        <f>+B12+B13+B14</f>
        <v>81130200</v>
      </c>
      <c r="C10" s="22">
        <f t="shared" ref="C10:G10" si="0">+C12+C13+C14</f>
        <v>82411326</v>
      </c>
      <c r="D10" s="22">
        <f t="shared" si="0"/>
        <v>17340845</v>
      </c>
      <c r="E10" s="22">
        <f t="shared" si="0"/>
        <v>35104471</v>
      </c>
      <c r="F10" s="22">
        <f t="shared" si="0"/>
        <v>0</v>
      </c>
      <c r="G10" s="22">
        <f t="shared" si="0"/>
        <v>0</v>
      </c>
    </row>
    <row r="11" spans="1:7" ht="13.8" thickBot="1" x14ac:dyDescent="0.3">
      <c r="A11" s="6" t="s">
        <v>7</v>
      </c>
      <c r="B11" s="23"/>
      <c r="C11" s="23"/>
      <c r="D11" s="23"/>
      <c r="E11" s="23"/>
      <c r="F11" s="23"/>
      <c r="G11" s="23"/>
    </row>
    <row r="12" spans="1:7" ht="13.8" thickBot="1" x14ac:dyDescent="0.3">
      <c r="A12" s="7" t="s">
        <v>8</v>
      </c>
      <c r="B12" s="23">
        <f>SUM('Прог 1:Прог 9'!B12)</f>
        <v>54636600</v>
      </c>
      <c r="C12" s="23">
        <f>SUM('Прог 1:Прог 9'!C12)</f>
        <v>54731890</v>
      </c>
      <c r="D12" s="23">
        <f>SUM('Прог 1:Прог 9'!D12)</f>
        <v>13019032</v>
      </c>
      <c r="E12" s="23">
        <f>SUM('Прог 1:Прог 9'!E12)</f>
        <v>24747241</v>
      </c>
      <c r="F12" s="23">
        <f>SUM('Прог 1:Прог 9'!F12)</f>
        <v>0</v>
      </c>
      <c r="G12" s="23">
        <f>SUM('Прог 1:Прог 9'!G12)</f>
        <v>0</v>
      </c>
    </row>
    <row r="13" spans="1:7" ht="13.8" thickBot="1" x14ac:dyDescent="0.3">
      <c r="A13" s="7" t="s">
        <v>9</v>
      </c>
      <c r="B13" s="23">
        <f>SUM('Прог 1:Прог 9'!B13)</f>
        <v>22187400</v>
      </c>
      <c r="C13" s="23">
        <f>SUM('Прог 1:Прог 9'!C13)</f>
        <v>23373236</v>
      </c>
      <c r="D13" s="23">
        <f>SUM('Прог 1:Прог 9'!D13)</f>
        <v>4193368</v>
      </c>
      <c r="E13" s="23">
        <f>SUM('Прог 1:Прог 9'!E13)</f>
        <v>10001664</v>
      </c>
      <c r="F13" s="23">
        <f>SUM('Прог 1:Прог 9'!F13)</f>
        <v>0</v>
      </c>
      <c r="G13" s="23">
        <f>SUM('Прог 1:Прог 9'!G13)</f>
        <v>0</v>
      </c>
    </row>
    <row r="14" spans="1:7" ht="13.8" thickBot="1" x14ac:dyDescent="0.3">
      <c r="A14" s="7" t="s">
        <v>10</v>
      </c>
      <c r="B14" s="23">
        <f>SUM('Прог 1:Прог 9'!B14)</f>
        <v>4306200</v>
      </c>
      <c r="C14" s="23">
        <f>SUM('Прог 1:Прог 9'!C14)</f>
        <v>4306200</v>
      </c>
      <c r="D14" s="23">
        <f>SUM('Прог 1:Прог 9'!D14)</f>
        <v>128445</v>
      </c>
      <c r="E14" s="23">
        <f>SUM('Прог 1:Прог 9'!E14)</f>
        <v>355566</v>
      </c>
      <c r="F14" s="23">
        <f>SUM('Прог 1:Прог 9'!F14)</f>
        <v>0</v>
      </c>
      <c r="G14" s="23">
        <f>SUM('Прог 1:Прог 9'!G14)</f>
        <v>0</v>
      </c>
    </row>
    <row r="15" spans="1:7" ht="13.8" thickBot="1" x14ac:dyDescent="0.3">
      <c r="A15" s="6"/>
      <c r="B15" s="23"/>
      <c r="C15" s="23"/>
      <c r="D15" s="23"/>
      <c r="E15" s="23"/>
      <c r="F15" s="23"/>
      <c r="G15" s="23"/>
    </row>
    <row r="16" spans="1:7" s="17" customFormat="1" ht="13.8" thickBot="1" x14ac:dyDescent="0.3">
      <c r="A16" s="20" t="s">
        <v>11</v>
      </c>
      <c r="B16" s="22">
        <f>+SUM(B17:B32)</f>
        <v>37600000</v>
      </c>
      <c r="C16" s="22">
        <f>+SUM(C17:C32)</f>
        <v>66848106</v>
      </c>
      <c r="D16" s="22">
        <f t="shared" ref="D16:G16" si="1">+SUM(D17:D32)</f>
        <v>16923348</v>
      </c>
      <c r="E16" s="22">
        <f t="shared" si="1"/>
        <v>27558459</v>
      </c>
      <c r="F16" s="22">
        <f t="shared" si="1"/>
        <v>0</v>
      </c>
      <c r="G16" s="22">
        <f t="shared" si="1"/>
        <v>0</v>
      </c>
    </row>
    <row r="17" spans="1:7" ht="13.8" thickBot="1" x14ac:dyDescent="0.3">
      <c r="A17" s="6" t="s">
        <v>18</v>
      </c>
      <c r="B17" s="23"/>
      <c r="C17" s="23"/>
      <c r="D17" s="23"/>
      <c r="E17" s="23"/>
      <c r="F17" s="23"/>
      <c r="G17" s="23"/>
    </row>
    <row r="18" spans="1:7" ht="13.8" thickBot="1" x14ac:dyDescent="0.3">
      <c r="A18" s="6" t="s">
        <v>36</v>
      </c>
      <c r="B18" s="34">
        <f>SUM('Прог 1:Прог 9'!B18)</f>
        <v>900000</v>
      </c>
      <c r="C18" s="34">
        <f>SUM('Прог 1:Прог 9'!C18)</f>
        <v>900000</v>
      </c>
      <c r="D18" s="34">
        <f>SUM('Прог 1:Прог 9'!D18)</f>
        <v>0</v>
      </c>
      <c r="E18" s="23">
        <f>SUM('Прог 1:Прог 9'!E18)</f>
        <v>0</v>
      </c>
      <c r="F18" s="23">
        <f>SUM('Прог 1:Прог 9'!F18)</f>
        <v>0</v>
      </c>
      <c r="G18" s="23">
        <f>SUM('Прог 1:Прог 9'!G18)</f>
        <v>0</v>
      </c>
    </row>
    <row r="19" spans="1:7" ht="27" thickBot="1" x14ac:dyDescent="0.3">
      <c r="A19" s="6" t="s">
        <v>37</v>
      </c>
      <c r="B19" s="34">
        <f>SUM('Прог 1:Прог 9'!B19)</f>
        <v>1875000</v>
      </c>
      <c r="C19" s="34">
        <f>SUM('Прог 1:Прог 9'!C19)</f>
        <v>530436</v>
      </c>
      <c r="D19" s="34">
        <f>SUM('Прог 1:Прог 9'!D19)</f>
        <v>0</v>
      </c>
      <c r="E19" s="23">
        <f>SUM('Прог 1:Прог 9'!E19)</f>
        <v>-2990</v>
      </c>
      <c r="F19" s="23">
        <f>SUM('Прог 1:Прог 9'!F19)</f>
        <v>0</v>
      </c>
      <c r="G19" s="23">
        <f>SUM('Прог 1:Прог 9'!G19)</f>
        <v>0</v>
      </c>
    </row>
    <row r="20" spans="1:7" ht="40.200000000000003" thickBot="1" x14ac:dyDescent="0.3">
      <c r="A20" s="6" t="s">
        <v>38</v>
      </c>
      <c r="B20" s="34">
        <f>SUM('Прог 1:Прог 9'!B20)</f>
        <v>165000</v>
      </c>
      <c r="C20" s="34">
        <f>SUM('Прог 1:Прог 9'!C20)</f>
        <v>30000</v>
      </c>
      <c r="D20" s="34">
        <f>SUM('Прог 1:Прог 9'!D20)</f>
        <v>0</v>
      </c>
      <c r="E20" s="23">
        <f>SUM('Прог 1:Прог 9'!E20)</f>
        <v>0</v>
      </c>
      <c r="F20" s="23">
        <f>SUM('Прог 1:Прог 9'!F20)</f>
        <v>0</v>
      </c>
      <c r="G20" s="23">
        <f>SUM('Прог 1:Прог 9'!G20)</f>
        <v>0</v>
      </c>
    </row>
    <row r="21" spans="1:7" ht="40.200000000000003" thickBot="1" x14ac:dyDescent="0.3">
      <c r="A21" s="6" t="s">
        <v>39</v>
      </c>
      <c r="B21" s="34">
        <f>SUM('Прог 1:Прог 9'!B21)</f>
        <v>770000</v>
      </c>
      <c r="C21" s="34">
        <f>SUM('Прог 1:Прог 9'!C21)</f>
        <v>671000</v>
      </c>
      <c r="D21" s="34">
        <f>SUM('Прог 1:Прог 9'!D21)</f>
        <v>0</v>
      </c>
      <c r="E21" s="23">
        <f>SUM('Прог 1:Прог 9'!E21)</f>
        <v>0</v>
      </c>
      <c r="F21" s="23">
        <f>SUM('Прог 1:Прог 9'!F21)</f>
        <v>0</v>
      </c>
      <c r="G21" s="23">
        <f>SUM('Прог 1:Прог 9'!G21)</f>
        <v>0</v>
      </c>
    </row>
    <row r="22" spans="1:7" ht="27" thickBot="1" x14ac:dyDescent="0.3">
      <c r="A22" s="36" t="s">
        <v>41</v>
      </c>
      <c r="B22" s="34">
        <f>SUM('Прог 1:Прог 9'!B22)</f>
        <v>150000</v>
      </c>
      <c r="C22" s="34">
        <f>SUM('Прог 1:Прог 9'!C22)</f>
        <v>4232</v>
      </c>
      <c r="D22" s="34">
        <f>SUM('Прог 1:Прог 9'!D22)</f>
        <v>3002</v>
      </c>
      <c r="E22" s="34">
        <f>SUM('Прог 1:Прог 9'!E22)</f>
        <v>3002</v>
      </c>
      <c r="F22" s="23">
        <f>SUM('Прог 1:Прог 9'!F22)</f>
        <v>0</v>
      </c>
      <c r="G22" s="23">
        <f>SUM('Прог 1:Прог 9'!G22)</f>
        <v>0</v>
      </c>
    </row>
    <row r="23" spans="1:7" ht="27" thickBot="1" x14ac:dyDescent="0.3">
      <c r="A23" s="36" t="s">
        <v>40</v>
      </c>
      <c r="B23" s="34">
        <f>SUM('Прог 1:Прог 9'!B23)</f>
        <v>33340000</v>
      </c>
      <c r="C23" s="34">
        <f>SUM('Прог 1:Прог 9'!C23)</f>
        <v>37062000</v>
      </c>
      <c r="D23" s="34">
        <f>SUM('Прог 1:Прог 9'!D23)</f>
        <v>8818460</v>
      </c>
      <c r="E23" s="34">
        <f>SUM('Прог 1:Прог 9'!E23)</f>
        <v>19110833</v>
      </c>
      <c r="F23" s="23">
        <f>SUM('Прог 1:Прог 9'!F23)</f>
        <v>0</v>
      </c>
      <c r="G23" s="23">
        <f>SUM('Прог 1:Прог 9'!G23)</f>
        <v>0</v>
      </c>
    </row>
    <row r="24" spans="1:7" ht="27" thickBot="1" x14ac:dyDescent="0.3">
      <c r="A24" s="36" t="s">
        <v>42</v>
      </c>
      <c r="B24" s="34">
        <f>SUM('Прог 1:Прог 9'!B24)</f>
        <v>400000</v>
      </c>
      <c r="C24" s="34">
        <f>SUM('Прог 1:Прог 9'!C24)</f>
        <v>400000</v>
      </c>
      <c r="D24" s="34">
        <f>SUM('Прог 1:Прог 9'!D24)</f>
        <v>19942</v>
      </c>
      <c r="E24" s="34">
        <f>SUM('Прог 1:Прог 9'!E24)</f>
        <v>36772</v>
      </c>
      <c r="F24" s="23">
        <f>SUM('Прог 1:Прог 9'!F24)</f>
        <v>0</v>
      </c>
      <c r="G24" s="23">
        <f>SUM('Прог 1:Прог 9'!G24)</f>
        <v>0</v>
      </c>
    </row>
    <row r="25" spans="1:7" ht="13.8" thickBot="1" x14ac:dyDescent="0.3">
      <c r="A25" s="36" t="s">
        <v>43</v>
      </c>
      <c r="B25" s="34">
        <f>SUM('Прог 1:Прог 9'!B25)</f>
        <v>0</v>
      </c>
      <c r="C25" s="34">
        <f>SUM('Прог 1:Прог 9'!C25)</f>
        <v>27136211</v>
      </c>
      <c r="D25" s="34">
        <f>SUM('Прог 1:Прог 9'!D25)</f>
        <v>7967390</v>
      </c>
      <c r="E25" s="34">
        <f>SUM('Прог 1:Прог 9'!E25)</f>
        <v>8147571</v>
      </c>
      <c r="F25" s="23">
        <f>SUM('Прог 1:Прог 9'!F25)</f>
        <v>0</v>
      </c>
      <c r="G25" s="23">
        <f>SUM('Прог 1:Прог 9'!G25)</f>
        <v>0</v>
      </c>
    </row>
    <row r="26" spans="1:7" ht="13.8" thickBot="1" x14ac:dyDescent="0.3">
      <c r="A26" s="36" t="s">
        <v>44</v>
      </c>
      <c r="B26" s="34">
        <f>SUM('Прог 1:Прог 9'!B26)</f>
        <v>0</v>
      </c>
      <c r="C26" s="34">
        <f>SUM('Прог 1:Прог 9'!C26)</f>
        <v>114227</v>
      </c>
      <c r="D26" s="34">
        <f>SUM('Прог 1:Прог 9'!D26)</f>
        <v>114554</v>
      </c>
      <c r="E26" s="34">
        <f>SUM('Прог 1:Прог 9'!E26)</f>
        <v>263271</v>
      </c>
      <c r="F26" s="23">
        <f>SUM('Прог 1:Прог 9'!F26)</f>
        <v>0</v>
      </c>
      <c r="G26" s="23">
        <f>SUM('Прог 1:Прог 9'!G26)</f>
        <v>0</v>
      </c>
    </row>
    <row r="27" spans="1:7" ht="27" hidden="1" thickBot="1" x14ac:dyDescent="0.3">
      <c r="A27" s="6" t="s">
        <v>45</v>
      </c>
      <c r="B27" s="23">
        <f>SUM('Прог 1:Прог 9'!B27)</f>
        <v>0</v>
      </c>
      <c r="C27" s="23">
        <f>SUM('Прог 1:Прог 9'!C27)</f>
        <v>0</v>
      </c>
      <c r="D27" s="23">
        <f>SUM('Прог 1:Прог 9'!D27)</f>
        <v>0</v>
      </c>
      <c r="E27" s="23">
        <f>SUM('Прог 1:Прог 9'!E27)</f>
        <v>0</v>
      </c>
      <c r="F27" s="23">
        <f>SUM('Прог 1:Прог 9'!F27)</f>
        <v>0</v>
      </c>
      <c r="G27" s="23">
        <f>SUM('Прог 1:Прог 9'!G27)</f>
        <v>0</v>
      </c>
    </row>
    <row r="28" spans="1:7" ht="13.8" hidden="1" thickBot="1" x14ac:dyDescent="0.3">
      <c r="A28" s="6"/>
      <c r="B28" s="23">
        <f>SUM('Прог 1:Прог 9'!B28)</f>
        <v>0</v>
      </c>
      <c r="C28" s="23">
        <f>SUM('Прог 1:Прог 9'!C28)</f>
        <v>0</v>
      </c>
      <c r="D28" s="23">
        <f>SUM('Прог 1:Прог 9'!D28)</f>
        <v>0</v>
      </c>
      <c r="E28" s="23">
        <f>SUM('Прог 1:Прог 9'!E28)</f>
        <v>0</v>
      </c>
      <c r="F28" s="23">
        <f>SUM('Прог 1:Прог 9'!F28)</f>
        <v>0</v>
      </c>
      <c r="G28" s="23">
        <f>SUM('Прог 1:Прог 9'!G28)</f>
        <v>0</v>
      </c>
    </row>
    <row r="29" spans="1:7" ht="13.8" hidden="1" thickBot="1" x14ac:dyDescent="0.3">
      <c r="A29" s="6"/>
      <c r="B29" s="23">
        <f>SUM('Прог 1:Прог 9'!B29)</f>
        <v>0</v>
      </c>
      <c r="C29" s="23">
        <f>SUM('Прог 1:Прог 9'!C29)</f>
        <v>0</v>
      </c>
      <c r="D29" s="23">
        <f>SUM('Прог 1:Прог 9'!D29)</f>
        <v>0</v>
      </c>
      <c r="E29" s="23">
        <f>SUM('Прог 1:Прог 9'!E29)</f>
        <v>0</v>
      </c>
      <c r="F29" s="23">
        <f>SUM('Прог 1:Прог 9'!F29)</f>
        <v>0</v>
      </c>
      <c r="G29" s="23">
        <f>SUM('Прог 1:Прог 9'!G29)</f>
        <v>0</v>
      </c>
    </row>
    <row r="30" spans="1:7" ht="13.8" hidden="1" thickBot="1" x14ac:dyDescent="0.3">
      <c r="A30" s="6"/>
      <c r="B30" s="23">
        <f>SUM('Прог 1:Прог 9'!B30)</f>
        <v>0</v>
      </c>
      <c r="C30" s="23">
        <f>SUM('Прог 1:Прог 9'!C30)</f>
        <v>0</v>
      </c>
      <c r="D30" s="23">
        <f>SUM('Прог 1:Прог 9'!D30)</f>
        <v>0</v>
      </c>
      <c r="E30" s="23">
        <f>SUM('Прог 1:Прог 9'!E30)</f>
        <v>0</v>
      </c>
      <c r="F30" s="23">
        <f>SUM('Прог 1:Прог 9'!F30)</f>
        <v>0</v>
      </c>
      <c r="G30" s="23">
        <f>SUM('Прог 1:Прог 9'!G30)</f>
        <v>0</v>
      </c>
    </row>
    <row r="31" spans="1:7" ht="13.8" hidden="1" thickBot="1" x14ac:dyDescent="0.3">
      <c r="A31" s="6"/>
      <c r="B31" s="23">
        <f>SUM('Прог 1:Прог 9'!B31)</f>
        <v>0</v>
      </c>
      <c r="C31" s="23">
        <f>SUM('Прог 1:Прог 9'!C31)</f>
        <v>0</v>
      </c>
      <c r="D31" s="23">
        <f>SUM('Прог 1:Прог 9'!D31)</f>
        <v>0</v>
      </c>
      <c r="E31" s="23">
        <f>SUM('Прог 1:Прог 9'!E31)</f>
        <v>0</v>
      </c>
      <c r="F31" s="23">
        <f>SUM('Прог 1:Прог 9'!F31)</f>
        <v>0</v>
      </c>
      <c r="G31" s="23">
        <f>SUM('Прог 1:Прог 9'!G31)</f>
        <v>0</v>
      </c>
    </row>
    <row r="32" spans="1:7" ht="13.8" thickBot="1" x14ac:dyDescent="0.3">
      <c r="A32" s="6"/>
      <c r="B32" s="23"/>
      <c r="C32" s="23"/>
      <c r="D32" s="23"/>
      <c r="E32" s="23"/>
      <c r="F32" s="23"/>
      <c r="G32" s="23"/>
    </row>
    <row r="33" spans="1:7" ht="13.8" thickBot="1" x14ac:dyDescent="0.3">
      <c r="A33" s="20" t="s">
        <v>12</v>
      </c>
      <c r="B33" s="22">
        <f>+B16+B10</f>
        <v>118730200</v>
      </c>
      <c r="C33" s="22">
        <f t="shared" ref="C33:G33" si="2">+C16+C10</f>
        <v>149259432</v>
      </c>
      <c r="D33" s="22">
        <f t="shared" si="2"/>
        <v>34264193</v>
      </c>
      <c r="E33" s="22">
        <f t="shared" si="2"/>
        <v>62662930</v>
      </c>
      <c r="F33" s="22">
        <f t="shared" si="2"/>
        <v>0</v>
      </c>
      <c r="G33" s="22">
        <f t="shared" si="2"/>
        <v>0</v>
      </c>
    </row>
    <row r="34" spans="1:7" ht="13.8" thickBot="1" x14ac:dyDescent="0.3">
      <c r="A34" s="6"/>
      <c r="B34" s="23"/>
      <c r="C34" s="23"/>
      <c r="D34" s="23"/>
      <c r="E34" s="23"/>
      <c r="F34" s="23"/>
      <c r="G34" s="23"/>
    </row>
    <row r="35" spans="1:7" ht="13.8" thickBot="1" x14ac:dyDescent="0.3">
      <c r="A35" s="6" t="s">
        <v>13</v>
      </c>
      <c r="B35" s="23">
        <f>SUM('Прог 1:Прог 9'!B35)</f>
        <v>2712</v>
      </c>
      <c r="C35" s="23">
        <f>SUM('Прог 1:Прог 9'!C35)</f>
        <v>2712</v>
      </c>
      <c r="D35" s="23">
        <f>SUM('Прог 1:Прог 9'!D35)</f>
        <v>2338</v>
      </c>
      <c r="E35" s="23">
        <f>SUM('Прог 1:Прог 9'!E35)</f>
        <v>2336</v>
      </c>
      <c r="F35" s="23">
        <f>SUM('Прог 1:Прог 9'!F35)</f>
        <v>0</v>
      </c>
      <c r="G35" s="23">
        <f>SUM('Прог 1:Прог 9'!G35)</f>
        <v>0</v>
      </c>
    </row>
    <row r="36" spans="1:7" ht="15.6" x14ac:dyDescent="0.25">
      <c r="A36" s="8"/>
    </row>
    <row r="37" spans="1:7" x14ac:dyDescent="0.25">
      <c r="A37" s="49" t="s">
        <v>27</v>
      </c>
      <c r="B37" s="50"/>
      <c r="C37" s="50"/>
      <c r="D37" s="50"/>
      <c r="E37" s="50"/>
      <c r="F37" s="50"/>
      <c r="G37" s="50"/>
    </row>
    <row r="38" spans="1:7" x14ac:dyDescent="0.25">
      <c r="A38" s="50"/>
      <c r="B38" s="50"/>
      <c r="C38" s="50"/>
      <c r="D38" s="50"/>
      <c r="E38" s="50"/>
      <c r="F38" s="50"/>
      <c r="G38" s="50"/>
    </row>
    <row r="40" spans="1:7" ht="15.6" x14ac:dyDescent="0.25">
      <c r="A40" s="8"/>
    </row>
  </sheetData>
  <mergeCells count="7">
    <mergeCell ref="A3:G3"/>
    <mergeCell ref="A4:G4"/>
    <mergeCell ref="A5:G5"/>
    <mergeCell ref="C7:C9"/>
    <mergeCell ref="A37:G38"/>
    <mergeCell ref="A6:G6"/>
    <mergeCell ref="B7:B9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40"/>
  <sheetViews>
    <sheetView zoomScale="115" zoomScaleNormal="115" workbookViewId="0">
      <selection activeCell="E36" sqref="E36"/>
    </sheetView>
  </sheetViews>
  <sheetFormatPr defaultRowHeight="13.2" x14ac:dyDescent="0.25"/>
  <cols>
    <col min="1" max="1" width="51.6640625" customWidth="1"/>
    <col min="2" max="7" width="16.77734375" customWidth="1"/>
  </cols>
  <sheetData>
    <row r="3" spans="1:7" ht="15.6" x14ac:dyDescent="0.25">
      <c r="A3" s="41" t="s">
        <v>0</v>
      </c>
      <c r="B3" s="41"/>
      <c r="C3" s="41"/>
      <c r="D3" s="41"/>
      <c r="E3" s="41"/>
      <c r="F3" s="41"/>
      <c r="G3" s="41"/>
    </row>
    <row r="4" spans="1:7" ht="15.6" x14ac:dyDescent="0.25">
      <c r="A4" s="42" t="s">
        <v>81</v>
      </c>
      <c r="B4" s="42"/>
      <c r="C4" s="42"/>
      <c r="D4" s="42"/>
      <c r="E4" s="42"/>
      <c r="F4" s="42"/>
      <c r="G4" s="42"/>
    </row>
    <row r="5" spans="1:7" ht="13.8" thickBot="1" x14ac:dyDescent="0.3">
      <c r="A5" s="48" t="s">
        <v>1</v>
      </c>
      <c r="B5" s="48"/>
      <c r="C5" s="48"/>
      <c r="D5" s="48"/>
      <c r="E5" s="48"/>
      <c r="F5" s="48"/>
      <c r="G5" s="48"/>
    </row>
    <row r="6" spans="1:7" ht="13.8" thickBot="1" x14ac:dyDescent="0.3">
      <c r="A6" s="54" t="s">
        <v>32</v>
      </c>
      <c r="B6" s="52"/>
      <c r="C6" s="52"/>
      <c r="D6" s="52"/>
      <c r="E6" s="52"/>
      <c r="F6" s="52"/>
      <c r="G6" s="53"/>
    </row>
    <row r="7" spans="1:7" ht="12.75" customHeight="1" x14ac:dyDescent="0.25">
      <c r="A7" s="21" t="s">
        <v>2</v>
      </c>
      <c r="B7" s="38" t="s">
        <v>21</v>
      </c>
      <c r="C7" s="45" t="s">
        <v>22</v>
      </c>
      <c r="D7" s="11" t="s">
        <v>4</v>
      </c>
      <c r="E7" s="11" t="s">
        <v>4</v>
      </c>
      <c r="F7" s="11" t="s">
        <v>4</v>
      </c>
      <c r="G7" s="11" t="s">
        <v>4</v>
      </c>
    </row>
    <row r="8" spans="1:7" x14ac:dyDescent="0.25">
      <c r="A8" s="21" t="s">
        <v>3</v>
      </c>
      <c r="B8" s="39"/>
      <c r="C8" s="46"/>
      <c r="D8" s="4" t="s">
        <v>5</v>
      </c>
      <c r="E8" s="4" t="s">
        <v>5</v>
      </c>
      <c r="F8" s="4" t="s">
        <v>5</v>
      </c>
      <c r="G8" s="4" t="s">
        <v>5</v>
      </c>
    </row>
    <row r="9" spans="1:7" ht="41.25" customHeight="1" thickBot="1" x14ac:dyDescent="0.3">
      <c r="A9" s="3"/>
      <c r="B9" s="40"/>
      <c r="C9" s="47"/>
      <c r="D9" s="15" t="s">
        <v>23</v>
      </c>
      <c r="E9" s="5" t="s">
        <v>24</v>
      </c>
      <c r="F9" s="5" t="s">
        <v>25</v>
      </c>
      <c r="G9" s="5" t="s">
        <v>26</v>
      </c>
    </row>
    <row r="10" spans="1:7" ht="13.8" thickBot="1" x14ac:dyDescent="0.3">
      <c r="A10" s="20" t="s">
        <v>6</v>
      </c>
      <c r="B10" s="22">
        <f>+B12+B13+B14</f>
        <v>8207200</v>
      </c>
      <c r="C10" s="22">
        <f t="shared" ref="C10:G10" si="0">+C12+C13+C14</f>
        <v>8207200</v>
      </c>
      <c r="D10" s="22">
        <f t="shared" si="0"/>
        <v>1812877</v>
      </c>
      <c r="E10" s="22">
        <f t="shared" si="0"/>
        <v>3102352</v>
      </c>
      <c r="F10" s="22">
        <f t="shared" si="0"/>
        <v>0</v>
      </c>
      <c r="G10" s="22">
        <f t="shared" si="0"/>
        <v>0</v>
      </c>
    </row>
    <row r="11" spans="1:7" ht="13.8" thickBot="1" x14ac:dyDescent="0.3">
      <c r="A11" s="6" t="s">
        <v>7</v>
      </c>
      <c r="B11" s="23"/>
      <c r="C11" s="23"/>
      <c r="D11" s="23"/>
      <c r="E11" s="23"/>
      <c r="F11" s="23"/>
      <c r="G11" s="23"/>
    </row>
    <row r="12" spans="1:7" ht="13.8" thickBot="1" x14ac:dyDescent="0.3">
      <c r="A12" s="7" t="s">
        <v>8</v>
      </c>
      <c r="B12" s="23">
        <v>7372200</v>
      </c>
      <c r="C12" s="23">
        <v>7372200</v>
      </c>
      <c r="D12" s="23">
        <v>1567761</v>
      </c>
      <c r="E12" s="23">
        <v>2775168</v>
      </c>
      <c r="F12" s="23"/>
      <c r="G12" s="23"/>
    </row>
    <row r="13" spans="1:7" ht="13.8" thickBot="1" x14ac:dyDescent="0.3">
      <c r="A13" s="7" t="s">
        <v>9</v>
      </c>
      <c r="B13" s="23">
        <v>835000</v>
      </c>
      <c r="C13" s="23">
        <v>835000</v>
      </c>
      <c r="D13" s="23">
        <v>230214</v>
      </c>
      <c r="E13" s="23">
        <v>306933</v>
      </c>
      <c r="F13" s="23"/>
      <c r="G13" s="23"/>
    </row>
    <row r="14" spans="1:7" ht="13.8" thickBot="1" x14ac:dyDescent="0.3">
      <c r="A14" s="7" t="s">
        <v>10</v>
      </c>
      <c r="B14" s="23"/>
      <c r="C14" s="23"/>
      <c r="D14" s="23">
        <v>14902</v>
      </c>
      <c r="E14" s="23">
        <v>20251</v>
      </c>
      <c r="F14" s="23"/>
      <c r="G14" s="23"/>
    </row>
    <row r="15" spans="1:7" ht="13.8" thickBot="1" x14ac:dyDescent="0.3">
      <c r="A15" s="6"/>
      <c r="B15" s="23"/>
      <c r="C15" s="23"/>
      <c r="D15" s="23"/>
      <c r="E15" s="23"/>
      <c r="F15" s="23"/>
      <c r="G15" s="23"/>
    </row>
    <row r="16" spans="1:7" s="17" customFormat="1" ht="13.8" thickBot="1" x14ac:dyDescent="0.3">
      <c r="A16" s="20" t="s">
        <v>11</v>
      </c>
      <c r="B16" s="22">
        <f>+SUM(B17:B32)</f>
        <v>0</v>
      </c>
      <c r="C16" s="22">
        <f>+SUM(C17:C32)</f>
        <v>0</v>
      </c>
      <c r="D16" s="22">
        <f t="shared" ref="D16:G16" si="1">+SUM(D17:D32)</f>
        <v>0</v>
      </c>
      <c r="E16" s="22">
        <f t="shared" si="1"/>
        <v>0</v>
      </c>
      <c r="F16" s="22">
        <f t="shared" si="1"/>
        <v>0</v>
      </c>
      <c r="G16" s="22">
        <f t="shared" si="1"/>
        <v>0</v>
      </c>
    </row>
    <row r="17" spans="1:7" ht="13.8" thickBot="1" x14ac:dyDescent="0.3">
      <c r="A17" s="6" t="s">
        <v>18</v>
      </c>
      <c r="B17" s="23"/>
      <c r="C17" s="23"/>
      <c r="D17" s="23"/>
      <c r="E17" s="23"/>
      <c r="F17" s="23"/>
      <c r="G17" s="23"/>
    </row>
    <row r="18" spans="1:7" ht="13.8" hidden="1" thickBot="1" x14ac:dyDescent="0.3">
      <c r="A18" s="6" t="s">
        <v>36</v>
      </c>
      <c r="B18" s="23"/>
      <c r="C18" s="23"/>
      <c r="D18" s="23"/>
      <c r="E18" s="23"/>
      <c r="F18" s="23"/>
      <c r="G18" s="23"/>
    </row>
    <row r="19" spans="1:7" ht="27" hidden="1" thickBot="1" x14ac:dyDescent="0.3">
      <c r="A19" s="6" t="s">
        <v>37</v>
      </c>
      <c r="B19" s="23"/>
      <c r="C19" s="23"/>
      <c r="D19" s="23"/>
      <c r="E19" s="23"/>
      <c r="F19" s="23"/>
      <c r="G19" s="23"/>
    </row>
    <row r="20" spans="1:7" ht="40.200000000000003" hidden="1" thickBot="1" x14ac:dyDescent="0.3">
      <c r="A20" s="6" t="s">
        <v>38</v>
      </c>
      <c r="B20" s="23"/>
      <c r="C20" s="23"/>
      <c r="D20" s="23"/>
      <c r="E20" s="23"/>
      <c r="F20" s="23"/>
      <c r="G20" s="23"/>
    </row>
    <row r="21" spans="1:7" ht="40.200000000000003" hidden="1" thickBot="1" x14ac:dyDescent="0.3">
      <c r="A21" s="6" t="s">
        <v>39</v>
      </c>
      <c r="B21" s="23"/>
      <c r="C21" s="23"/>
      <c r="D21" s="23"/>
      <c r="E21" s="23"/>
      <c r="F21" s="23"/>
      <c r="G21" s="23"/>
    </row>
    <row r="22" spans="1:7" ht="27" hidden="1" thickBot="1" x14ac:dyDescent="0.3">
      <c r="A22" s="6" t="s">
        <v>41</v>
      </c>
      <c r="B22" s="23"/>
      <c r="C22" s="23"/>
      <c r="D22" s="23"/>
      <c r="E22" s="23"/>
      <c r="F22" s="23"/>
      <c r="G22" s="23"/>
    </row>
    <row r="23" spans="1:7" ht="27" hidden="1" thickBot="1" x14ac:dyDescent="0.3">
      <c r="A23" s="6" t="s">
        <v>40</v>
      </c>
      <c r="B23" s="23"/>
      <c r="C23" s="23"/>
      <c r="D23" s="23"/>
      <c r="E23" s="23"/>
      <c r="F23" s="23"/>
      <c r="G23" s="23"/>
    </row>
    <row r="24" spans="1:7" ht="27" hidden="1" thickBot="1" x14ac:dyDescent="0.3">
      <c r="A24" s="6" t="s">
        <v>42</v>
      </c>
      <c r="B24" s="23"/>
      <c r="C24" s="23"/>
      <c r="D24" s="23"/>
      <c r="E24" s="23"/>
      <c r="F24" s="23"/>
      <c r="G24" s="23"/>
    </row>
    <row r="25" spans="1:7" ht="13.8" hidden="1" thickBot="1" x14ac:dyDescent="0.3">
      <c r="A25" s="6" t="s">
        <v>43</v>
      </c>
      <c r="B25" s="23"/>
      <c r="C25" s="23"/>
      <c r="D25" s="23"/>
      <c r="E25" s="23"/>
      <c r="F25" s="23"/>
      <c r="G25" s="23"/>
    </row>
    <row r="26" spans="1:7" ht="13.8" hidden="1" thickBot="1" x14ac:dyDescent="0.3">
      <c r="A26" s="6" t="s">
        <v>44</v>
      </c>
      <c r="B26" s="23"/>
      <c r="C26" s="23"/>
      <c r="D26" s="23"/>
      <c r="E26" s="23"/>
      <c r="F26" s="23"/>
      <c r="G26" s="23"/>
    </row>
    <row r="27" spans="1:7" ht="27" hidden="1" thickBot="1" x14ac:dyDescent="0.3">
      <c r="A27" s="6" t="s">
        <v>45</v>
      </c>
      <c r="B27" s="23"/>
      <c r="C27" s="23"/>
      <c r="D27" s="23"/>
      <c r="E27" s="23"/>
      <c r="F27" s="23"/>
      <c r="G27" s="23"/>
    </row>
    <row r="28" spans="1:7" ht="13.8" hidden="1" thickBot="1" x14ac:dyDescent="0.3">
      <c r="A28" s="6"/>
      <c r="B28" s="23"/>
      <c r="C28" s="23"/>
      <c r="D28" s="23"/>
      <c r="E28" s="23"/>
      <c r="F28" s="23"/>
      <c r="G28" s="23"/>
    </row>
    <row r="29" spans="1:7" ht="13.8" hidden="1" thickBot="1" x14ac:dyDescent="0.3">
      <c r="A29" s="6"/>
      <c r="B29" s="23"/>
      <c r="C29" s="23"/>
      <c r="D29" s="23"/>
      <c r="E29" s="23"/>
      <c r="F29" s="23"/>
      <c r="G29" s="23"/>
    </row>
    <row r="30" spans="1:7" ht="13.8" hidden="1" thickBot="1" x14ac:dyDescent="0.3">
      <c r="A30" s="6"/>
      <c r="B30" s="23"/>
      <c r="C30" s="23"/>
      <c r="D30" s="23"/>
      <c r="E30" s="23"/>
      <c r="F30" s="23"/>
      <c r="G30" s="23"/>
    </row>
    <row r="31" spans="1:7" ht="13.8" hidden="1" thickBot="1" x14ac:dyDescent="0.3">
      <c r="A31" s="6"/>
      <c r="B31" s="23"/>
      <c r="C31" s="23"/>
      <c r="D31" s="23"/>
      <c r="E31" s="23"/>
      <c r="F31" s="23"/>
      <c r="G31" s="23"/>
    </row>
    <row r="32" spans="1:7" ht="13.8" thickBot="1" x14ac:dyDescent="0.3">
      <c r="A32" s="6"/>
      <c r="B32" s="23"/>
      <c r="C32" s="23"/>
      <c r="D32" s="23"/>
      <c r="E32" s="23"/>
      <c r="F32" s="23"/>
      <c r="G32" s="23"/>
    </row>
    <row r="33" spans="1:7" ht="13.8" thickBot="1" x14ac:dyDescent="0.3">
      <c r="A33" s="20" t="s">
        <v>12</v>
      </c>
      <c r="B33" s="22">
        <f>+B16+B10</f>
        <v>8207200</v>
      </c>
      <c r="C33" s="22">
        <f t="shared" ref="C33:G33" si="2">+C16+C10</f>
        <v>8207200</v>
      </c>
      <c r="D33" s="22">
        <f t="shared" si="2"/>
        <v>1812877</v>
      </c>
      <c r="E33" s="22">
        <f t="shared" si="2"/>
        <v>3102352</v>
      </c>
      <c r="F33" s="22">
        <f t="shared" si="2"/>
        <v>0</v>
      </c>
      <c r="G33" s="22">
        <f t="shared" si="2"/>
        <v>0</v>
      </c>
    </row>
    <row r="34" spans="1:7" ht="13.8" thickBot="1" x14ac:dyDescent="0.3">
      <c r="A34" s="6"/>
      <c r="B34" s="23"/>
      <c r="C34" s="23"/>
      <c r="D34" s="23"/>
      <c r="E34" s="23"/>
      <c r="F34" s="23"/>
      <c r="G34" s="23"/>
    </row>
    <row r="35" spans="1:7" ht="13.8" thickBot="1" x14ac:dyDescent="0.3">
      <c r="A35" s="6" t="s">
        <v>13</v>
      </c>
      <c r="B35" s="24">
        <v>144</v>
      </c>
      <c r="C35" s="24">
        <v>144</v>
      </c>
      <c r="D35" s="24">
        <v>126</v>
      </c>
      <c r="E35" s="24">
        <v>126</v>
      </c>
      <c r="F35" s="24"/>
      <c r="G35" s="24"/>
    </row>
    <row r="36" spans="1:7" ht="15.6" x14ac:dyDescent="0.25">
      <c r="A36" s="8"/>
    </row>
    <row r="37" spans="1:7" x14ac:dyDescent="0.25">
      <c r="A37" s="49" t="s">
        <v>27</v>
      </c>
      <c r="B37" s="50"/>
      <c r="C37" s="50"/>
      <c r="D37" s="50"/>
      <c r="E37" s="50"/>
      <c r="F37" s="50"/>
      <c r="G37" s="50"/>
    </row>
    <row r="38" spans="1:7" x14ac:dyDescent="0.25">
      <c r="A38" s="50"/>
      <c r="B38" s="50"/>
      <c r="C38" s="50"/>
      <c r="D38" s="50"/>
      <c r="E38" s="50"/>
      <c r="F38" s="50"/>
      <c r="G38" s="50"/>
    </row>
    <row r="40" spans="1:7" ht="15.6" x14ac:dyDescent="0.25">
      <c r="A40" s="8"/>
    </row>
  </sheetData>
  <mergeCells count="7">
    <mergeCell ref="A37:G38"/>
    <mergeCell ref="A3:G3"/>
    <mergeCell ref="A4:G4"/>
    <mergeCell ref="A5:G5"/>
    <mergeCell ref="A6:G6"/>
    <mergeCell ref="B7:B9"/>
    <mergeCell ref="C7:C9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7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40"/>
  <sheetViews>
    <sheetView zoomScale="115" zoomScaleNormal="115" workbookViewId="0">
      <selection activeCell="E40" sqref="E40"/>
    </sheetView>
  </sheetViews>
  <sheetFormatPr defaultRowHeight="13.2" x14ac:dyDescent="0.25"/>
  <cols>
    <col min="1" max="1" width="51.6640625" customWidth="1"/>
    <col min="2" max="7" width="16.77734375" customWidth="1"/>
  </cols>
  <sheetData>
    <row r="3" spans="1:7" ht="15.6" x14ac:dyDescent="0.25">
      <c r="A3" s="41" t="s">
        <v>0</v>
      </c>
      <c r="B3" s="41"/>
      <c r="C3" s="41"/>
      <c r="D3" s="41"/>
      <c r="E3" s="41"/>
      <c r="F3" s="41"/>
      <c r="G3" s="41"/>
    </row>
    <row r="4" spans="1:7" ht="15.6" x14ac:dyDescent="0.25">
      <c r="A4" s="42" t="s">
        <v>81</v>
      </c>
      <c r="B4" s="42"/>
      <c r="C4" s="42"/>
      <c r="D4" s="42"/>
      <c r="E4" s="42"/>
      <c r="F4" s="42"/>
      <c r="G4" s="42"/>
    </row>
    <row r="5" spans="1:7" ht="13.8" thickBot="1" x14ac:dyDescent="0.3">
      <c r="A5" s="48" t="s">
        <v>1</v>
      </c>
      <c r="B5" s="48"/>
      <c r="C5" s="48"/>
      <c r="D5" s="48"/>
      <c r="E5" s="48"/>
      <c r="F5" s="48"/>
      <c r="G5" s="48"/>
    </row>
    <row r="6" spans="1:7" ht="13.8" thickBot="1" x14ac:dyDescent="0.3">
      <c r="A6" s="54" t="s">
        <v>33</v>
      </c>
      <c r="B6" s="52"/>
      <c r="C6" s="52"/>
      <c r="D6" s="52"/>
      <c r="E6" s="52"/>
      <c r="F6" s="52"/>
      <c r="G6" s="53"/>
    </row>
    <row r="7" spans="1:7" ht="12.75" customHeight="1" x14ac:dyDescent="0.25">
      <c r="A7" s="21" t="s">
        <v>2</v>
      </c>
      <c r="B7" s="38" t="s">
        <v>21</v>
      </c>
      <c r="C7" s="45" t="s">
        <v>22</v>
      </c>
      <c r="D7" s="11" t="s">
        <v>4</v>
      </c>
      <c r="E7" s="11" t="s">
        <v>4</v>
      </c>
      <c r="F7" s="11" t="s">
        <v>4</v>
      </c>
      <c r="G7" s="11" t="s">
        <v>4</v>
      </c>
    </row>
    <row r="8" spans="1:7" x14ac:dyDescent="0.25">
      <c r="A8" s="21" t="s">
        <v>3</v>
      </c>
      <c r="B8" s="39"/>
      <c r="C8" s="46"/>
      <c r="D8" s="4" t="s">
        <v>5</v>
      </c>
      <c r="E8" s="4" t="s">
        <v>5</v>
      </c>
      <c r="F8" s="4" t="s">
        <v>5</v>
      </c>
      <c r="G8" s="4" t="s">
        <v>5</v>
      </c>
    </row>
    <row r="9" spans="1:7" ht="41.25" customHeight="1" thickBot="1" x14ac:dyDescent="0.3">
      <c r="A9" s="3"/>
      <c r="B9" s="40"/>
      <c r="C9" s="47"/>
      <c r="D9" s="15" t="s">
        <v>23</v>
      </c>
      <c r="E9" s="5" t="s">
        <v>24</v>
      </c>
      <c r="F9" s="5" t="s">
        <v>25</v>
      </c>
      <c r="G9" s="5" t="s">
        <v>26</v>
      </c>
    </row>
    <row r="10" spans="1:7" ht="13.8" thickBot="1" x14ac:dyDescent="0.3">
      <c r="A10" s="20" t="s">
        <v>6</v>
      </c>
      <c r="B10" s="22">
        <f>+B12+B13+B14</f>
        <v>3823900</v>
      </c>
      <c r="C10" s="22">
        <f t="shared" ref="C10:G10" si="0">+C12+C13+C14</f>
        <v>3823900</v>
      </c>
      <c r="D10" s="22">
        <f t="shared" si="0"/>
        <v>1140560</v>
      </c>
      <c r="E10" s="22">
        <f t="shared" si="0"/>
        <v>2011736</v>
      </c>
      <c r="F10" s="22">
        <f t="shared" si="0"/>
        <v>0</v>
      </c>
      <c r="G10" s="22">
        <f t="shared" si="0"/>
        <v>0</v>
      </c>
    </row>
    <row r="11" spans="1:7" ht="13.8" thickBot="1" x14ac:dyDescent="0.3">
      <c r="A11" s="6" t="s">
        <v>7</v>
      </c>
      <c r="B11" s="23"/>
      <c r="C11" s="23"/>
      <c r="D11" s="23"/>
      <c r="E11" s="23"/>
      <c r="F11" s="23"/>
      <c r="G11" s="23"/>
    </row>
    <row r="12" spans="1:7" ht="13.8" thickBot="1" x14ac:dyDescent="0.3">
      <c r="A12" s="7" t="s">
        <v>8</v>
      </c>
      <c r="B12" s="23">
        <v>3573900</v>
      </c>
      <c r="C12" s="23">
        <v>3573900</v>
      </c>
      <c r="D12" s="23">
        <v>910368</v>
      </c>
      <c r="E12" s="23">
        <v>1624554</v>
      </c>
      <c r="F12" s="23"/>
      <c r="G12" s="23"/>
    </row>
    <row r="13" spans="1:7" ht="13.8" thickBot="1" x14ac:dyDescent="0.3">
      <c r="A13" s="7" t="s">
        <v>9</v>
      </c>
      <c r="B13" s="23">
        <v>250000</v>
      </c>
      <c r="C13" s="23">
        <v>250000</v>
      </c>
      <c r="D13" s="23">
        <v>209192</v>
      </c>
      <c r="E13" s="23">
        <v>366182</v>
      </c>
      <c r="F13" s="23"/>
      <c r="G13" s="23"/>
    </row>
    <row r="14" spans="1:7" ht="13.8" thickBot="1" x14ac:dyDescent="0.3">
      <c r="A14" s="7" t="s">
        <v>10</v>
      </c>
      <c r="B14" s="23"/>
      <c r="C14" s="23"/>
      <c r="D14" s="23">
        <v>21000</v>
      </c>
      <c r="E14" s="23">
        <v>21000</v>
      </c>
      <c r="F14" s="23"/>
      <c r="G14" s="23"/>
    </row>
    <row r="15" spans="1:7" ht="13.8" thickBot="1" x14ac:dyDescent="0.3">
      <c r="A15" s="6"/>
      <c r="B15" s="23"/>
      <c r="C15" s="23"/>
      <c r="D15" s="23"/>
      <c r="E15" s="23"/>
      <c r="F15" s="23"/>
      <c r="G15" s="23"/>
    </row>
    <row r="16" spans="1:7" s="17" customFormat="1" ht="13.8" thickBot="1" x14ac:dyDescent="0.3">
      <c r="A16" s="20" t="s">
        <v>11</v>
      </c>
      <c r="B16" s="22">
        <f>+SUM(B17:B32)</f>
        <v>900000</v>
      </c>
      <c r="C16" s="22">
        <f>+SUM(C17:C32)</f>
        <v>900000</v>
      </c>
      <c r="D16" s="22">
        <f t="shared" ref="D16:G16" si="1">+SUM(D17:D32)</f>
        <v>0</v>
      </c>
      <c r="E16" s="22">
        <f t="shared" si="1"/>
        <v>0</v>
      </c>
      <c r="F16" s="22">
        <f t="shared" si="1"/>
        <v>0</v>
      </c>
      <c r="G16" s="22">
        <f t="shared" si="1"/>
        <v>0</v>
      </c>
    </row>
    <row r="17" spans="1:7" ht="13.8" thickBot="1" x14ac:dyDescent="0.3">
      <c r="A17" s="6" t="s">
        <v>18</v>
      </c>
      <c r="B17" s="23"/>
      <c r="C17" s="23"/>
      <c r="D17" s="23"/>
      <c r="E17" s="23"/>
      <c r="F17" s="23"/>
      <c r="G17" s="23"/>
    </row>
    <row r="18" spans="1:7" ht="13.8" thickBot="1" x14ac:dyDescent="0.3">
      <c r="A18" s="6" t="s">
        <v>36</v>
      </c>
      <c r="B18" s="23">
        <v>900000</v>
      </c>
      <c r="C18" s="23">
        <v>900000</v>
      </c>
      <c r="D18" s="23"/>
      <c r="E18" s="23"/>
      <c r="F18" s="23"/>
      <c r="G18" s="23"/>
    </row>
    <row r="19" spans="1:7" ht="27" hidden="1" thickBot="1" x14ac:dyDescent="0.3">
      <c r="A19" s="6" t="s">
        <v>37</v>
      </c>
      <c r="B19" s="23"/>
      <c r="C19" s="23"/>
      <c r="D19" s="23"/>
      <c r="E19" s="23"/>
      <c r="F19" s="23"/>
      <c r="G19" s="23"/>
    </row>
    <row r="20" spans="1:7" ht="40.200000000000003" hidden="1" thickBot="1" x14ac:dyDescent="0.3">
      <c r="A20" s="6" t="s">
        <v>38</v>
      </c>
      <c r="B20" s="23"/>
      <c r="C20" s="23"/>
      <c r="D20" s="23"/>
      <c r="E20" s="23"/>
      <c r="F20" s="23"/>
      <c r="G20" s="23"/>
    </row>
    <row r="21" spans="1:7" ht="40.200000000000003" hidden="1" thickBot="1" x14ac:dyDescent="0.3">
      <c r="A21" s="6" t="s">
        <v>39</v>
      </c>
      <c r="B21" s="23"/>
      <c r="C21" s="23"/>
      <c r="D21" s="23"/>
      <c r="E21" s="23"/>
      <c r="F21" s="23"/>
      <c r="G21" s="23"/>
    </row>
    <row r="22" spans="1:7" ht="27" hidden="1" thickBot="1" x14ac:dyDescent="0.3">
      <c r="A22" s="6" t="s">
        <v>41</v>
      </c>
      <c r="B22" s="23"/>
      <c r="C22" s="23"/>
      <c r="D22" s="23"/>
      <c r="E22" s="23"/>
      <c r="F22" s="23"/>
      <c r="G22" s="23"/>
    </row>
    <row r="23" spans="1:7" ht="27" hidden="1" thickBot="1" x14ac:dyDescent="0.3">
      <c r="A23" s="6" t="s">
        <v>40</v>
      </c>
      <c r="B23" s="23"/>
      <c r="C23" s="23"/>
      <c r="D23" s="23"/>
      <c r="E23" s="23"/>
      <c r="F23" s="23"/>
      <c r="G23" s="23"/>
    </row>
    <row r="24" spans="1:7" ht="27" hidden="1" thickBot="1" x14ac:dyDescent="0.3">
      <c r="A24" s="6" t="s">
        <v>42</v>
      </c>
      <c r="B24" s="23"/>
      <c r="C24" s="23"/>
      <c r="D24" s="23"/>
      <c r="E24" s="23"/>
      <c r="F24" s="23"/>
      <c r="G24" s="23"/>
    </row>
    <row r="25" spans="1:7" ht="13.8" hidden="1" thickBot="1" x14ac:dyDescent="0.3">
      <c r="A25" s="6" t="s">
        <v>43</v>
      </c>
      <c r="B25" s="23"/>
      <c r="C25" s="23"/>
      <c r="D25" s="23"/>
      <c r="E25" s="23"/>
      <c r="F25" s="23"/>
      <c r="G25" s="23"/>
    </row>
    <row r="26" spans="1:7" ht="13.8" hidden="1" thickBot="1" x14ac:dyDescent="0.3">
      <c r="A26" s="6" t="s">
        <v>44</v>
      </c>
      <c r="B26" s="23"/>
      <c r="C26" s="23"/>
      <c r="D26" s="23"/>
      <c r="E26" s="23"/>
      <c r="F26" s="23"/>
      <c r="G26" s="23"/>
    </row>
    <row r="27" spans="1:7" ht="27" hidden="1" thickBot="1" x14ac:dyDescent="0.3">
      <c r="A27" s="6" t="s">
        <v>45</v>
      </c>
      <c r="B27" s="23"/>
      <c r="C27" s="23"/>
      <c r="D27" s="23"/>
      <c r="E27" s="23"/>
      <c r="F27" s="23"/>
      <c r="G27" s="23"/>
    </row>
    <row r="28" spans="1:7" ht="13.8" hidden="1" thickBot="1" x14ac:dyDescent="0.3">
      <c r="A28" s="6"/>
      <c r="B28" s="23"/>
      <c r="C28" s="23"/>
      <c r="D28" s="23"/>
      <c r="E28" s="23"/>
      <c r="F28" s="23"/>
      <c r="G28" s="23"/>
    </row>
    <row r="29" spans="1:7" ht="13.8" hidden="1" thickBot="1" x14ac:dyDescent="0.3">
      <c r="A29" s="6"/>
      <c r="B29" s="23"/>
      <c r="C29" s="23"/>
      <c r="D29" s="23"/>
      <c r="E29" s="23"/>
      <c r="F29" s="23"/>
      <c r="G29" s="23"/>
    </row>
    <row r="30" spans="1:7" ht="13.8" hidden="1" thickBot="1" x14ac:dyDescent="0.3">
      <c r="A30" s="6"/>
      <c r="B30" s="23"/>
      <c r="C30" s="23"/>
      <c r="D30" s="23"/>
      <c r="E30" s="23"/>
      <c r="F30" s="23"/>
      <c r="G30" s="23"/>
    </row>
    <row r="31" spans="1:7" ht="13.8" hidden="1" thickBot="1" x14ac:dyDescent="0.3">
      <c r="A31" s="6"/>
      <c r="B31" s="23"/>
      <c r="C31" s="23"/>
      <c r="D31" s="23"/>
      <c r="E31" s="23"/>
      <c r="F31" s="23"/>
      <c r="G31" s="23"/>
    </row>
    <row r="32" spans="1:7" ht="13.8" thickBot="1" x14ac:dyDescent="0.3">
      <c r="A32" s="6"/>
      <c r="B32" s="23"/>
      <c r="C32" s="23"/>
      <c r="D32" s="23"/>
      <c r="E32" s="23"/>
      <c r="F32" s="23"/>
      <c r="G32" s="23"/>
    </row>
    <row r="33" spans="1:7" ht="13.8" thickBot="1" x14ac:dyDescent="0.3">
      <c r="A33" s="20" t="s">
        <v>12</v>
      </c>
      <c r="B33" s="22">
        <f>+B16+B10</f>
        <v>4723900</v>
      </c>
      <c r="C33" s="22">
        <f t="shared" ref="C33:G33" si="2">+C16+C10</f>
        <v>4723900</v>
      </c>
      <c r="D33" s="22">
        <f t="shared" si="2"/>
        <v>1140560</v>
      </c>
      <c r="E33" s="22">
        <f t="shared" si="2"/>
        <v>2011736</v>
      </c>
      <c r="F33" s="22">
        <f t="shared" si="2"/>
        <v>0</v>
      </c>
      <c r="G33" s="22">
        <f t="shared" si="2"/>
        <v>0</v>
      </c>
    </row>
    <row r="34" spans="1:7" ht="13.8" thickBot="1" x14ac:dyDescent="0.3">
      <c r="A34" s="6"/>
      <c r="B34" s="23"/>
      <c r="C34" s="23"/>
      <c r="D34" s="23"/>
      <c r="E34" s="23"/>
      <c r="F34" s="23"/>
      <c r="G34" s="23"/>
    </row>
    <row r="35" spans="1:7" ht="13.8" thickBot="1" x14ac:dyDescent="0.3">
      <c r="A35" s="6" t="s">
        <v>13</v>
      </c>
      <c r="B35" s="24">
        <v>90</v>
      </c>
      <c r="C35" s="24">
        <v>90</v>
      </c>
      <c r="D35" s="24">
        <v>83</v>
      </c>
      <c r="E35" s="24">
        <v>82</v>
      </c>
      <c r="F35" s="24"/>
      <c r="G35" s="24"/>
    </row>
    <row r="36" spans="1:7" ht="15.6" x14ac:dyDescent="0.25">
      <c r="A36" s="8"/>
    </row>
    <row r="37" spans="1:7" x14ac:dyDescent="0.25">
      <c r="A37" s="49" t="s">
        <v>27</v>
      </c>
      <c r="B37" s="50"/>
      <c r="C37" s="50"/>
      <c r="D37" s="50"/>
      <c r="E37" s="50"/>
      <c r="F37" s="50"/>
      <c r="G37" s="50"/>
    </row>
    <row r="38" spans="1:7" x14ac:dyDescent="0.25">
      <c r="A38" s="50"/>
      <c r="B38" s="50"/>
      <c r="C38" s="50"/>
      <c r="D38" s="50"/>
      <c r="E38" s="50"/>
      <c r="F38" s="50"/>
      <c r="G38" s="50"/>
    </row>
    <row r="40" spans="1:7" ht="15.6" x14ac:dyDescent="0.25">
      <c r="A40" s="8"/>
    </row>
  </sheetData>
  <mergeCells count="7">
    <mergeCell ref="A37:G38"/>
    <mergeCell ref="A3:G3"/>
    <mergeCell ref="A4:G4"/>
    <mergeCell ref="A5:G5"/>
    <mergeCell ref="A6:G6"/>
    <mergeCell ref="B7:B9"/>
    <mergeCell ref="C7:C9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7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40"/>
  <sheetViews>
    <sheetView topLeftCell="A2" zoomScale="115" zoomScaleNormal="115" workbookViewId="0">
      <selection activeCell="E36" sqref="E36"/>
    </sheetView>
  </sheetViews>
  <sheetFormatPr defaultRowHeight="13.2" x14ac:dyDescent="0.25"/>
  <cols>
    <col min="1" max="1" width="51.6640625" customWidth="1"/>
    <col min="2" max="7" width="16.77734375" customWidth="1"/>
  </cols>
  <sheetData>
    <row r="3" spans="1:7" ht="15.6" x14ac:dyDescent="0.25">
      <c r="A3" s="41" t="s">
        <v>0</v>
      </c>
      <c r="B3" s="41"/>
      <c r="C3" s="41"/>
      <c r="D3" s="41"/>
      <c r="E3" s="41"/>
      <c r="F3" s="41"/>
      <c r="G3" s="41"/>
    </row>
    <row r="4" spans="1:7" ht="15.6" x14ac:dyDescent="0.25">
      <c r="A4" s="42" t="s">
        <v>81</v>
      </c>
      <c r="B4" s="42"/>
      <c r="C4" s="42"/>
      <c r="D4" s="42"/>
      <c r="E4" s="42"/>
      <c r="F4" s="42"/>
      <c r="G4" s="42"/>
    </row>
    <row r="5" spans="1:7" ht="13.8" thickBot="1" x14ac:dyDescent="0.3">
      <c r="A5" s="48" t="s">
        <v>1</v>
      </c>
      <c r="B5" s="48"/>
      <c r="C5" s="48"/>
      <c r="D5" s="48"/>
      <c r="E5" s="48"/>
      <c r="F5" s="48"/>
      <c r="G5" s="48"/>
    </row>
    <row r="6" spans="1:7" ht="13.8" thickBot="1" x14ac:dyDescent="0.3">
      <c r="A6" s="51" t="s">
        <v>34</v>
      </c>
      <c r="B6" s="52"/>
      <c r="C6" s="52"/>
      <c r="D6" s="52"/>
      <c r="E6" s="52"/>
      <c r="F6" s="52"/>
      <c r="G6" s="53"/>
    </row>
    <row r="7" spans="1:7" ht="12.75" customHeight="1" x14ac:dyDescent="0.25">
      <c r="A7" s="21" t="s">
        <v>2</v>
      </c>
      <c r="B7" s="38" t="s">
        <v>21</v>
      </c>
      <c r="C7" s="45" t="s">
        <v>22</v>
      </c>
      <c r="D7" s="11" t="s">
        <v>4</v>
      </c>
      <c r="E7" s="11" t="s">
        <v>4</v>
      </c>
      <c r="F7" s="11" t="s">
        <v>4</v>
      </c>
      <c r="G7" s="11" t="s">
        <v>4</v>
      </c>
    </row>
    <row r="8" spans="1:7" x14ac:dyDescent="0.25">
      <c r="A8" s="21" t="s">
        <v>3</v>
      </c>
      <c r="B8" s="39"/>
      <c r="C8" s="46"/>
      <c r="D8" s="4" t="s">
        <v>5</v>
      </c>
      <c r="E8" s="4" t="s">
        <v>5</v>
      </c>
      <c r="F8" s="4" t="s">
        <v>5</v>
      </c>
      <c r="G8" s="4" t="s">
        <v>5</v>
      </c>
    </row>
    <row r="9" spans="1:7" ht="41.25" customHeight="1" thickBot="1" x14ac:dyDescent="0.3">
      <c r="A9" s="3"/>
      <c r="B9" s="40"/>
      <c r="C9" s="47"/>
      <c r="D9" s="15" t="s">
        <v>23</v>
      </c>
      <c r="E9" s="5" t="s">
        <v>24</v>
      </c>
      <c r="F9" s="5" t="s">
        <v>25</v>
      </c>
      <c r="G9" s="5" t="s">
        <v>26</v>
      </c>
    </row>
    <row r="10" spans="1:7" ht="13.8" thickBot="1" x14ac:dyDescent="0.3">
      <c r="A10" s="20" t="s">
        <v>6</v>
      </c>
      <c r="B10" s="22">
        <f>+B12+B13+B14</f>
        <v>467000</v>
      </c>
      <c r="C10" s="22">
        <f t="shared" ref="C10:G10" si="0">+C12+C13+C14</f>
        <v>467000</v>
      </c>
      <c r="D10" s="22">
        <f t="shared" si="0"/>
        <v>109648</v>
      </c>
      <c r="E10" s="22">
        <f t="shared" si="0"/>
        <v>212593</v>
      </c>
      <c r="F10" s="22">
        <f t="shared" si="0"/>
        <v>0</v>
      </c>
      <c r="G10" s="22">
        <f t="shared" si="0"/>
        <v>0</v>
      </c>
    </row>
    <row r="11" spans="1:7" ht="13.8" thickBot="1" x14ac:dyDescent="0.3">
      <c r="A11" s="6" t="s">
        <v>7</v>
      </c>
      <c r="B11" s="23"/>
      <c r="C11" s="23"/>
      <c r="D11" s="23"/>
      <c r="E11" s="23"/>
      <c r="F11" s="23"/>
      <c r="G11" s="23"/>
    </row>
    <row r="12" spans="1:7" ht="13.8" thickBot="1" x14ac:dyDescent="0.3">
      <c r="A12" s="7" t="s">
        <v>8</v>
      </c>
      <c r="B12" s="23">
        <v>421000</v>
      </c>
      <c r="C12" s="23">
        <v>421000</v>
      </c>
      <c r="D12" s="23">
        <v>104315</v>
      </c>
      <c r="E12" s="23">
        <v>203522</v>
      </c>
      <c r="F12" s="23"/>
      <c r="G12" s="23"/>
    </row>
    <row r="13" spans="1:7" ht="13.8" thickBot="1" x14ac:dyDescent="0.3">
      <c r="A13" s="7" t="s">
        <v>9</v>
      </c>
      <c r="B13" s="23">
        <v>46000</v>
      </c>
      <c r="C13" s="23">
        <v>46000</v>
      </c>
      <c r="D13" s="23">
        <v>5333</v>
      </c>
      <c r="E13" s="23">
        <v>9071</v>
      </c>
      <c r="F13" s="23"/>
      <c r="G13" s="23"/>
    </row>
    <row r="14" spans="1:7" ht="13.8" thickBot="1" x14ac:dyDescent="0.3">
      <c r="A14" s="7" t="s">
        <v>10</v>
      </c>
      <c r="B14" s="23"/>
      <c r="C14" s="23"/>
      <c r="D14" s="23"/>
      <c r="E14" s="23"/>
      <c r="F14" s="23"/>
      <c r="G14" s="23"/>
    </row>
    <row r="15" spans="1:7" ht="13.8" thickBot="1" x14ac:dyDescent="0.3">
      <c r="A15" s="6"/>
      <c r="B15" s="23"/>
      <c r="C15" s="23"/>
      <c r="D15" s="23"/>
      <c r="E15" s="23"/>
      <c r="F15" s="23"/>
      <c r="G15" s="23"/>
    </row>
    <row r="16" spans="1:7" s="17" customFormat="1" ht="13.8" thickBot="1" x14ac:dyDescent="0.3">
      <c r="A16" s="20" t="s">
        <v>11</v>
      </c>
      <c r="B16" s="22">
        <f>+SUM(B17:B32)</f>
        <v>0</v>
      </c>
      <c r="C16" s="22">
        <f>+SUM(C17:C32)</f>
        <v>0</v>
      </c>
      <c r="D16" s="22">
        <f t="shared" ref="D16:G16" si="1">+SUM(D17:D32)</f>
        <v>0</v>
      </c>
      <c r="E16" s="22">
        <f t="shared" si="1"/>
        <v>0</v>
      </c>
      <c r="F16" s="22">
        <f t="shared" si="1"/>
        <v>0</v>
      </c>
      <c r="G16" s="22">
        <f t="shared" si="1"/>
        <v>0</v>
      </c>
    </row>
    <row r="17" spans="1:7" ht="13.8" thickBot="1" x14ac:dyDescent="0.3">
      <c r="A17" s="6" t="s">
        <v>18</v>
      </c>
      <c r="B17" s="23"/>
      <c r="C17" s="23"/>
      <c r="D17" s="23"/>
      <c r="E17" s="23"/>
      <c r="F17" s="23"/>
      <c r="G17" s="23"/>
    </row>
    <row r="18" spans="1:7" ht="13.8" hidden="1" thickBot="1" x14ac:dyDescent="0.3">
      <c r="A18" s="6" t="s">
        <v>36</v>
      </c>
      <c r="B18" s="23"/>
      <c r="C18" s="23"/>
      <c r="D18" s="23"/>
      <c r="E18" s="23"/>
      <c r="F18" s="23"/>
      <c r="G18" s="23"/>
    </row>
    <row r="19" spans="1:7" ht="27" hidden="1" thickBot="1" x14ac:dyDescent="0.3">
      <c r="A19" s="6" t="s">
        <v>37</v>
      </c>
      <c r="B19" s="23"/>
      <c r="C19" s="23"/>
      <c r="D19" s="23"/>
      <c r="E19" s="23"/>
      <c r="F19" s="23"/>
      <c r="G19" s="23"/>
    </row>
    <row r="20" spans="1:7" ht="40.200000000000003" hidden="1" thickBot="1" x14ac:dyDescent="0.3">
      <c r="A20" s="6" t="s">
        <v>38</v>
      </c>
      <c r="B20" s="23"/>
      <c r="C20" s="23"/>
      <c r="D20" s="23"/>
      <c r="E20" s="23"/>
      <c r="F20" s="23"/>
      <c r="G20" s="23"/>
    </row>
    <row r="21" spans="1:7" ht="40.200000000000003" hidden="1" thickBot="1" x14ac:dyDescent="0.3">
      <c r="A21" s="6" t="s">
        <v>39</v>
      </c>
      <c r="B21" s="23"/>
      <c r="C21" s="23"/>
      <c r="D21" s="23"/>
      <c r="E21" s="23"/>
      <c r="F21" s="23"/>
      <c r="G21" s="23"/>
    </row>
    <row r="22" spans="1:7" ht="27" hidden="1" thickBot="1" x14ac:dyDescent="0.3">
      <c r="A22" s="6" t="s">
        <v>41</v>
      </c>
      <c r="B22" s="23"/>
      <c r="C22" s="23"/>
      <c r="D22" s="23"/>
      <c r="E22" s="23"/>
      <c r="F22" s="23"/>
      <c r="G22" s="23"/>
    </row>
    <row r="23" spans="1:7" ht="27" hidden="1" thickBot="1" x14ac:dyDescent="0.3">
      <c r="A23" s="6" t="s">
        <v>40</v>
      </c>
      <c r="B23" s="23"/>
      <c r="C23" s="23"/>
      <c r="D23" s="23"/>
      <c r="E23" s="23"/>
      <c r="F23" s="23"/>
      <c r="G23" s="23"/>
    </row>
    <row r="24" spans="1:7" ht="27" hidden="1" thickBot="1" x14ac:dyDescent="0.3">
      <c r="A24" s="6" t="s">
        <v>42</v>
      </c>
      <c r="B24" s="23"/>
      <c r="C24" s="23"/>
      <c r="D24" s="23"/>
      <c r="E24" s="23"/>
      <c r="F24" s="23"/>
      <c r="G24" s="23"/>
    </row>
    <row r="25" spans="1:7" ht="13.8" hidden="1" thickBot="1" x14ac:dyDescent="0.3">
      <c r="A25" s="6" t="s">
        <v>43</v>
      </c>
      <c r="B25" s="23"/>
      <c r="C25" s="23"/>
      <c r="D25" s="23"/>
      <c r="E25" s="23"/>
      <c r="F25" s="23"/>
      <c r="G25" s="23"/>
    </row>
    <row r="26" spans="1:7" ht="13.8" hidden="1" thickBot="1" x14ac:dyDescent="0.3">
      <c r="A26" s="6" t="s">
        <v>44</v>
      </c>
      <c r="B26" s="23"/>
      <c r="C26" s="23"/>
      <c r="D26" s="23"/>
      <c r="E26" s="23"/>
      <c r="F26" s="23"/>
      <c r="G26" s="23"/>
    </row>
    <row r="27" spans="1:7" ht="27" hidden="1" thickBot="1" x14ac:dyDescent="0.3">
      <c r="A27" s="6" t="s">
        <v>45</v>
      </c>
      <c r="B27" s="23"/>
      <c r="C27" s="23"/>
      <c r="D27" s="23"/>
      <c r="E27" s="23"/>
      <c r="F27" s="23"/>
      <c r="G27" s="23"/>
    </row>
    <row r="28" spans="1:7" ht="13.8" hidden="1" thickBot="1" x14ac:dyDescent="0.3">
      <c r="A28" s="6"/>
      <c r="B28" s="23"/>
      <c r="C28" s="23"/>
      <c r="D28" s="23"/>
      <c r="E28" s="23"/>
      <c r="F28" s="23"/>
      <c r="G28" s="23"/>
    </row>
    <row r="29" spans="1:7" ht="13.8" hidden="1" thickBot="1" x14ac:dyDescent="0.3">
      <c r="A29" s="6"/>
      <c r="B29" s="23"/>
      <c r="C29" s="23"/>
      <c r="D29" s="23"/>
      <c r="E29" s="23"/>
      <c r="F29" s="23"/>
      <c r="G29" s="23"/>
    </row>
    <row r="30" spans="1:7" ht="13.8" hidden="1" thickBot="1" x14ac:dyDescent="0.3">
      <c r="A30" s="6"/>
      <c r="B30" s="23"/>
      <c r="C30" s="23"/>
      <c r="D30" s="23"/>
      <c r="E30" s="23"/>
      <c r="F30" s="23"/>
      <c r="G30" s="23"/>
    </row>
    <row r="31" spans="1:7" ht="13.8" hidden="1" thickBot="1" x14ac:dyDescent="0.3">
      <c r="A31" s="6"/>
      <c r="B31" s="23"/>
      <c r="C31" s="23"/>
      <c r="D31" s="23"/>
      <c r="E31" s="23"/>
      <c r="F31" s="23"/>
      <c r="G31" s="23"/>
    </row>
    <row r="32" spans="1:7" ht="13.8" thickBot="1" x14ac:dyDescent="0.3">
      <c r="A32" s="6"/>
      <c r="B32" s="23"/>
      <c r="C32" s="23"/>
      <c r="D32" s="23"/>
      <c r="E32" s="23"/>
      <c r="F32" s="23"/>
      <c r="G32" s="23"/>
    </row>
    <row r="33" spans="1:7" ht="13.8" thickBot="1" x14ac:dyDescent="0.3">
      <c r="A33" s="20" t="s">
        <v>12</v>
      </c>
      <c r="B33" s="22">
        <f>+B16+B10</f>
        <v>467000</v>
      </c>
      <c r="C33" s="22">
        <f t="shared" ref="C33:G33" si="2">+C16+C10</f>
        <v>467000</v>
      </c>
      <c r="D33" s="22">
        <f t="shared" si="2"/>
        <v>109648</v>
      </c>
      <c r="E33" s="22">
        <f t="shared" si="2"/>
        <v>212593</v>
      </c>
      <c r="F33" s="22">
        <f t="shared" si="2"/>
        <v>0</v>
      </c>
      <c r="G33" s="22">
        <f t="shared" si="2"/>
        <v>0</v>
      </c>
    </row>
    <row r="34" spans="1:7" ht="13.8" thickBot="1" x14ac:dyDescent="0.3">
      <c r="A34" s="6"/>
      <c r="B34" s="23"/>
      <c r="C34" s="23"/>
      <c r="D34" s="23"/>
      <c r="E34" s="23"/>
      <c r="F34" s="23"/>
      <c r="G34" s="23"/>
    </row>
    <row r="35" spans="1:7" ht="13.8" thickBot="1" x14ac:dyDescent="0.3">
      <c r="A35" s="6" t="s">
        <v>13</v>
      </c>
      <c r="B35" s="24">
        <v>120</v>
      </c>
      <c r="C35" s="24">
        <v>120</v>
      </c>
      <c r="D35" s="24">
        <v>114</v>
      </c>
      <c r="E35" s="24">
        <v>114</v>
      </c>
      <c r="F35" s="24"/>
      <c r="G35" s="24"/>
    </row>
    <row r="36" spans="1:7" ht="15.6" x14ac:dyDescent="0.25">
      <c r="A36" s="8"/>
    </row>
    <row r="37" spans="1:7" x14ac:dyDescent="0.25">
      <c r="A37" s="49" t="s">
        <v>27</v>
      </c>
      <c r="B37" s="50"/>
      <c r="C37" s="50"/>
      <c r="D37" s="50"/>
      <c r="E37" s="50"/>
      <c r="F37" s="50"/>
      <c r="G37" s="50"/>
    </row>
    <row r="38" spans="1:7" x14ac:dyDescent="0.25">
      <c r="A38" s="50"/>
      <c r="B38" s="50"/>
      <c r="C38" s="50"/>
      <c r="D38" s="50"/>
      <c r="E38" s="50"/>
      <c r="F38" s="50"/>
      <c r="G38" s="50"/>
    </row>
    <row r="40" spans="1:7" ht="15.6" x14ac:dyDescent="0.25">
      <c r="A40" s="8"/>
    </row>
  </sheetData>
  <mergeCells count="7">
    <mergeCell ref="A37:G38"/>
    <mergeCell ref="A3:G3"/>
    <mergeCell ref="A4:G4"/>
    <mergeCell ref="A5:G5"/>
    <mergeCell ref="A6:G6"/>
    <mergeCell ref="B7:B9"/>
    <mergeCell ref="C7:C9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7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40"/>
  <sheetViews>
    <sheetView topLeftCell="A10" zoomScale="115" zoomScaleNormal="115" workbookViewId="0">
      <selection activeCell="E36" sqref="E36"/>
    </sheetView>
  </sheetViews>
  <sheetFormatPr defaultRowHeight="13.2" x14ac:dyDescent="0.25"/>
  <cols>
    <col min="1" max="1" width="51.6640625" customWidth="1"/>
    <col min="2" max="7" width="16.77734375" customWidth="1"/>
  </cols>
  <sheetData>
    <row r="3" spans="1:7" ht="15.6" x14ac:dyDescent="0.25">
      <c r="A3" s="41" t="s">
        <v>0</v>
      </c>
      <c r="B3" s="41"/>
      <c r="C3" s="41"/>
      <c r="D3" s="41"/>
      <c r="E3" s="41"/>
      <c r="F3" s="41"/>
      <c r="G3" s="41"/>
    </row>
    <row r="4" spans="1:7" ht="15.6" x14ac:dyDescent="0.25">
      <c r="A4" s="42" t="s">
        <v>81</v>
      </c>
      <c r="B4" s="42"/>
      <c r="C4" s="42"/>
      <c r="D4" s="42"/>
      <c r="E4" s="42"/>
      <c r="F4" s="42"/>
      <c r="G4" s="42"/>
    </row>
    <row r="5" spans="1:7" ht="13.8" thickBot="1" x14ac:dyDescent="0.3">
      <c r="A5" s="48" t="s">
        <v>1</v>
      </c>
      <c r="B5" s="48"/>
      <c r="C5" s="48"/>
      <c r="D5" s="48"/>
      <c r="E5" s="48"/>
      <c r="F5" s="48"/>
      <c r="G5" s="48"/>
    </row>
    <row r="6" spans="1:7" ht="13.8" thickBot="1" x14ac:dyDescent="0.3">
      <c r="A6" s="51" t="s">
        <v>35</v>
      </c>
      <c r="B6" s="52"/>
      <c r="C6" s="52"/>
      <c r="D6" s="52"/>
      <c r="E6" s="52"/>
      <c r="F6" s="52"/>
      <c r="G6" s="53"/>
    </row>
    <row r="7" spans="1:7" ht="12.75" customHeight="1" x14ac:dyDescent="0.25">
      <c r="A7" s="21" t="s">
        <v>2</v>
      </c>
      <c r="B7" s="38" t="s">
        <v>21</v>
      </c>
      <c r="C7" s="45" t="s">
        <v>22</v>
      </c>
      <c r="D7" s="11" t="s">
        <v>4</v>
      </c>
      <c r="E7" s="11" t="s">
        <v>4</v>
      </c>
      <c r="F7" s="11" t="s">
        <v>4</v>
      </c>
      <c r="G7" s="11" t="s">
        <v>4</v>
      </c>
    </row>
    <row r="8" spans="1:7" x14ac:dyDescent="0.25">
      <c r="A8" s="21" t="s">
        <v>3</v>
      </c>
      <c r="B8" s="39"/>
      <c r="C8" s="46"/>
      <c r="D8" s="4" t="s">
        <v>5</v>
      </c>
      <c r="E8" s="4" t="s">
        <v>5</v>
      </c>
      <c r="F8" s="4" t="s">
        <v>5</v>
      </c>
      <c r="G8" s="4" t="s">
        <v>5</v>
      </c>
    </row>
    <row r="9" spans="1:7" ht="41.25" customHeight="1" thickBot="1" x14ac:dyDescent="0.3">
      <c r="A9" s="3"/>
      <c r="B9" s="40"/>
      <c r="C9" s="47"/>
      <c r="D9" s="15" t="s">
        <v>23</v>
      </c>
      <c r="E9" s="5" t="s">
        <v>24</v>
      </c>
      <c r="F9" s="5" t="s">
        <v>25</v>
      </c>
      <c r="G9" s="5" t="s">
        <v>26</v>
      </c>
    </row>
    <row r="10" spans="1:7" ht="13.8" thickBot="1" x14ac:dyDescent="0.3">
      <c r="A10" s="20" t="s">
        <v>6</v>
      </c>
      <c r="B10" s="22">
        <f>+B12+B13+B14</f>
        <v>26103400</v>
      </c>
      <c r="C10" s="22">
        <f t="shared" ref="C10:G10" si="0">+C12+C13+C14</f>
        <v>27851594</v>
      </c>
      <c r="D10" s="22">
        <f t="shared" si="0"/>
        <v>5678658</v>
      </c>
      <c r="E10" s="22">
        <f t="shared" si="0"/>
        <v>13460147</v>
      </c>
      <c r="F10" s="22">
        <f t="shared" si="0"/>
        <v>0</v>
      </c>
      <c r="G10" s="22">
        <f t="shared" si="0"/>
        <v>0</v>
      </c>
    </row>
    <row r="11" spans="1:7" ht="13.8" thickBot="1" x14ac:dyDescent="0.3">
      <c r="A11" s="6" t="s">
        <v>7</v>
      </c>
      <c r="B11" s="23"/>
      <c r="C11" s="23"/>
      <c r="D11" s="23"/>
      <c r="E11" s="23"/>
      <c r="F11" s="23"/>
      <c r="G11" s="23"/>
    </row>
    <row r="12" spans="1:7" ht="13.8" thickBot="1" x14ac:dyDescent="0.3">
      <c r="A12" s="7" t="s">
        <v>8</v>
      </c>
      <c r="B12" s="23">
        <v>18526300</v>
      </c>
      <c r="C12" s="23">
        <v>18526300</v>
      </c>
      <c r="D12" s="23">
        <v>4240932</v>
      </c>
      <c r="E12" s="23">
        <v>8516368</v>
      </c>
      <c r="F12" s="23"/>
      <c r="G12" s="23"/>
    </row>
    <row r="13" spans="1:7" ht="13.8" thickBot="1" x14ac:dyDescent="0.3">
      <c r="A13" s="7" t="s">
        <v>9</v>
      </c>
      <c r="B13" s="23">
        <v>7096700</v>
      </c>
      <c r="C13" s="23">
        <v>8844894</v>
      </c>
      <c r="D13" s="23">
        <v>1408739</v>
      </c>
      <c r="E13" s="23">
        <v>4864840</v>
      </c>
      <c r="F13" s="23"/>
      <c r="G13" s="23"/>
    </row>
    <row r="14" spans="1:7" ht="13.8" thickBot="1" x14ac:dyDescent="0.3">
      <c r="A14" s="7" t="s">
        <v>10</v>
      </c>
      <c r="B14" s="23">
        <v>480400</v>
      </c>
      <c r="C14" s="23">
        <v>480400</v>
      </c>
      <c r="D14" s="23">
        <v>28987</v>
      </c>
      <c r="E14" s="23">
        <v>78939</v>
      </c>
      <c r="F14" s="23"/>
      <c r="G14" s="23"/>
    </row>
    <row r="15" spans="1:7" ht="13.8" thickBot="1" x14ac:dyDescent="0.3">
      <c r="A15" s="6"/>
      <c r="B15" s="23"/>
      <c r="C15" s="23"/>
      <c r="D15" s="23"/>
      <c r="E15" s="23"/>
      <c r="F15" s="23"/>
      <c r="G15" s="23"/>
    </row>
    <row r="16" spans="1:7" s="17" customFormat="1" ht="13.8" thickBot="1" x14ac:dyDescent="0.3">
      <c r="A16" s="20" t="s">
        <v>11</v>
      </c>
      <c r="B16" s="22">
        <f>+SUM(B17:B32)</f>
        <v>2960000</v>
      </c>
      <c r="C16" s="22">
        <f>+SUM(C17:C32)</f>
        <v>28486106</v>
      </c>
      <c r="D16" s="22">
        <f t="shared" ref="D16:G16" si="1">+SUM(D17:D32)</f>
        <v>8084946</v>
      </c>
      <c r="E16" s="22">
        <f t="shared" si="1"/>
        <v>8410854</v>
      </c>
      <c r="F16" s="22">
        <f t="shared" si="1"/>
        <v>0</v>
      </c>
      <c r="G16" s="22">
        <f t="shared" si="1"/>
        <v>0</v>
      </c>
    </row>
    <row r="17" spans="1:7" ht="13.8" thickBot="1" x14ac:dyDescent="0.3">
      <c r="A17" s="6" t="s">
        <v>18</v>
      </c>
      <c r="B17" s="23"/>
      <c r="C17" s="23"/>
      <c r="D17" s="23"/>
      <c r="E17" s="23"/>
      <c r="F17" s="23"/>
      <c r="G17" s="23"/>
    </row>
    <row r="18" spans="1:7" ht="13.8" hidden="1" thickBot="1" x14ac:dyDescent="0.3">
      <c r="A18" s="6" t="s">
        <v>36</v>
      </c>
      <c r="B18" s="23"/>
      <c r="C18" s="23"/>
      <c r="D18" s="23"/>
      <c r="E18" s="23"/>
      <c r="F18" s="23"/>
      <c r="G18" s="23"/>
    </row>
    <row r="19" spans="1:7" ht="27" thickBot="1" x14ac:dyDescent="0.3">
      <c r="A19" s="6" t="s">
        <v>37</v>
      </c>
      <c r="B19" s="34">
        <v>1875000</v>
      </c>
      <c r="C19" s="35">
        <v>530436</v>
      </c>
      <c r="D19" s="35"/>
      <c r="E19" s="35">
        <v>-2990</v>
      </c>
      <c r="F19" s="23"/>
      <c r="G19" s="23"/>
    </row>
    <row r="20" spans="1:7" ht="40.200000000000003" thickBot="1" x14ac:dyDescent="0.3">
      <c r="A20" s="6" t="s">
        <v>38</v>
      </c>
      <c r="B20" s="34">
        <v>165000</v>
      </c>
      <c r="C20" s="35">
        <v>30000</v>
      </c>
      <c r="D20" s="35"/>
      <c r="E20" s="35"/>
      <c r="F20" s="23"/>
      <c r="G20" s="23"/>
    </row>
    <row r="21" spans="1:7" ht="40.200000000000003" thickBot="1" x14ac:dyDescent="0.3">
      <c r="A21" s="6" t="s">
        <v>39</v>
      </c>
      <c r="B21" s="34">
        <v>770000</v>
      </c>
      <c r="C21" s="35">
        <v>671000</v>
      </c>
      <c r="D21" s="35"/>
      <c r="E21" s="35"/>
      <c r="F21" s="23"/>
      <c r="G21" s="23"/>
    </row>
    <row r="22" spans="1:7" ht="27" thickBot="1" x14ac:dyDescent="0.3">
      <c r="A22" s="6" t="s">
        <v>41</v>
      </c>
      <c r="B22" s="34">
        <v>150000</v>
      </c>
      <c r="C22" s="35">
        <v>4232</v>
      </c>
      <c r="D22" s="35">
        <v>3002</v>
      </c>
      <c r="E22" s="35">
        <v>3002</v>
      </c>
      <c r="F22" s="23"/>
      <c r="G22" s="23"/>
    </row>
    <row r="23" spans="1:7" ht="27" hidden="1" thickBot="1" x14ac:dyDescent="0.3">
      <c r="A23" s="6" t="s">
        <v>40</v>
      </c>
      <c r="B23" s="34"/>
      <c r="C23" s="35"/>
      <c r="D23" s="35"/>
      <c r="E23" s="35"/>
      <c r="F23" s="23"/>
      <c r="G23" s="23"/>
    </row>
    <row r="24" spans="1:7" ht="27" hidden="1" thickBot="1" x14ac:dyDescent="0.3">
      <c r="A24" s="6" t="s">
        <v>42</v>
      </c>
      <c r="B24" s="34"/>
      <c r="C24" s="35"/>
      <c r="D24" s="35"/>
      <c r="E24" s="35"/>
      <c r="F24" s="23"/>
      <c r="G24" s="23"/>
    </row>
    <row r="25" spans="1:7" ht="13.8" thickBot="1" x14ac:dyDescent="0.3">
      <c r="A25" s="6" t="s">
        <v>43</v>
      </c>
      <c r="B25" s="34">
        <v>0</v>
      </c>
      <c r="C25" s="35">
        <v>27136211</v>
      </c>
      <c r="D25" s="35">
        <v>7967390</v>
      </c>
      <c r="E25" s="35">
        <v>8147571</v>
      </c>
      <c r="F25" s="23"/>
      <c r="G25" s="23"/>
    </row>
    <row r="26" spans="1:7" ht="13.8" thickBot="1" x14ac:dyDescent="0.3">
      <c r="A26" s="6" t="s">
        <v>44</v>
      </c>
      <c r="B26" s="34"/>
      <c r="C26" s="35">
        <v>114227</v>
      </c>
      <c r="D26" s="35">
        <v>114554</v>
      </c>
      <c r="E26" s="35">
        <v>263271</v>
      </c>
      <c r="F26" s="23"/>
      <c r="G26" s="23"/>
    </row>
    <row r="27" spans="1:7" ht="27" hidden="1" thickBot="1" x14ac:dyDescent="0.3">
      <c r="A27" s="6" t="s">
        <v>45</v>
      </c>
      <c r="B27" s="34"/>
      <c r="C27" s="34"/>
      <c r="D27" s="34"/>
      <c r="E27" s="34"/>
      <c r="F27" s="23"/>
      <c r="G27" s="23"/>
    </row>
    <row r="28" spans="1:7" ht="13.8" hidden="1" thickBot="1" x14ac:dyDescent="0.3">
      <c r="A28" s="6"/>
      <c r="B28" s="34"/>
      <c r="C28" s="34"/>
      <c r="D28" s="34"/>
      <c r="E28" s="34"/>
      <c r="F28" s="23"/>
      <c r="G28" s="23"/>
    </row>
    <row r="29" spans="1:7" ht="13.8" hidden="1" thickBot="1" x14ac:dyDescent="0.3">
      <c r="A29" s="6"/>
      <c r="B29" s="34"/>
      <c r="C29" s="34"/>
      <c r="D29" s="34"/>
      <c r="E29" s="34"/>
      <c r="F29" s="23"/>
      <c r="G29" s="23"/>
    </row>
    <row r="30" spans="1:7" ht="13.8" hidden="1" thickBot="1" x14ac:dyDescent="0.3">
      <c r="A30" s="6"/>
      <c r="B30" s="34"/>
      <c r="C30" s="34"/>
      <c r="D30" s="34"/>
      <c r="E30" s="34"/>
      <c r="F30" s="23"/>
      <c r="G30" s="23"/>
    </row>
    <row r="31" spans="1:7" ht="13.8" hidden="1" thickBot="1" x14ac:dyDescent="0.3">
      <c r="A31" s="6"/>
      <c r="B31" s="34"/>
      <c r="C31" s="34"/>
      <c r="D31" s="34"/>
      <c r="E31" s="34"/>
      <c r="F31" s="23"/>
      <c r="G31" s="23"/>
    </row>
    <row r="32" spans="1:7" ht="13.8" thickBot="1" x14ac:dyDescent="0.3">
      <c r="A32" s="6"/>
      <c r="B32" s="23"/>
      <c r="C32" s="23"/>
      <c r="D32" s="23"/>
      <c r="E32" s="23"/>
      <c r="F32" s="23"/>
      <c r="G32" s="23"/>
    </row>
    <row r="33" spans="1:7" ht="13.8" thickBot="1" x14ac:dyDescent="0.3">
      <c r="A33" s="20" t="s">
        <v>12</v>
      </c>
      <c r="B33" s="22">
        <f>+B16+B10</f>
        <v>29063400</v>
      </c>
      <c r="C33" s="22">
        <f t="shared" ref="C33:G33" si="2">+C16+C10</f>
        <v>56337700</v>
      </c>
      <c r="D33" s="22">
        <f t="shared" si="2"/>
        <v>13763604</v>
      </c>
      <c r="E33" s="22">
        <f t="shared" si="2"/>
        <v>21871001</v>
      </c>
      <c r="F33" s="22">
        <f t="shared" si="2"/>
        <v>0</v>
      </c>
      <c r="G33" s="22">
        <f t="shared" si="2"/>
        <v>0</v>
      </c>
    </row>
    <row r="34" spans="1:7" ht="13.8" thickBot="1" x14ac:dyDescent="0.3">
      <c r="A34" s="6"/>
      <c r="B34" s="23"/>
      <c r="C34" s="23"/>
      <c r="D34" s="23"/>
      <c r="E34" s="23"/>
      <c r="F34" s="23"/>
      <c r="G34" s="23"/>
    </row>
    <row r="35" spans="1:7" ht="13.8" thickBot="1" x14ac:dyDescent="0.3">
      <c r="A35" s="6" t="s">
        <v>13</v>
      </c>
      <c r="B35" s="24">
        <v>931</v>
      </c>
      <c r="C35" s="24">
        <v>931</v>
      </c>
      <c r="D35" s="24">
        <v>850</v>
      </c>
      <c r="E35" s="24">
        <v>851</v>
      </c>
      <c r="F35" s="24"/>
      <c r="G35" s="24"/>
    </row>
    <row r="36" spans="1:7" ht="15.6" x14ac:dyDescent="0.25">
      <c r="A36" s="8"/>
    </row>
    <row r="37" spans="1:7" x14ac:dyDescent="0.25">
      <c r="A37" s="49" t="s">
        <v>27</v>
      </c>
      <c r="B37" s="50"/>
      <c r="C37" s="50"/>
      <c r="D37" s="50"/>
      <c r="E37" s="50"/>
      <c r="F37" s="50"/>
      <c r="G37" s="50"/>
    </row>
    <row r="38" spans="1:7" x14ac:dyDescent="0.25">
      <c r="A38" s="50"/>
      <c r="B38" s="50"/>
      <c r="C38" s="50"/>
      <c r="D38" s="50"/>
      <c r="E38" s="50"/>
      <c r="F38" s="50"/>
      <c r="G38" s="50"/>
    </row>
    <row r="40" spans="1:7" ht="15.6" x14ac:dyDescent="0.25">
      <c r="A40" s="8"/>
    </row>
  </sheetData>
  <mergeCells count="7">
    <mergeCell ref="A37:G38"/>
    <mergeCell ref="A3:G3"/>
    <mergeCell ref="A4:G4"/>
    <mergeCell ref="A5:G5"/>
    <mergeCell ref="A6:G6"/>
    <mergeCell ref="B7:B9"/>
    <mergeCell ref="C7:C9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7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40"/>
  <sheetViews>
    <sheetView zoomScale="115" zoomScaleNormal="115" workbookViewId="0">
      <selection activeCell="E36" sqref="E36"/>
    </sheetView>
  </sheetViews>
  <sheetFormatPr defaultRowHeight="13.2" x14ac:dyDescent="0.25"/>
  <cols>
    <col min="1" max="1" width="51.6640625" customWidth="1"/>
    <col min="2" max="7" width="16.77734375" customWidth="1"/>
  </cols>
  <sheetData>
    <row r="3" spans="1:7" ht="15.6" x14ac:dyDescent="0.25">
      <c r="A3" s="41" t="s">
        <v>0</v>
      </c>
      <c r="B3" s="41"/>
      <c r="C3" s="41"/>
      <c r="D3" s="41"/>
      <c r="E3" s="41"/>
      <c r="F3" s="41"/>
      <c r="G3" s="41"/>
    </row>
    <row r="4" spans="1:7" ht="15.6" x14ac:dyDescent="0.25">
      <c r="A4" s="42" t="s">
        <v>81</v>
      </c>
      <c r="B4" s="42"/>
      <c r="C4" s="42"/>
      <c r="D4" s="42"/>
      <c r="E4" s="42"/>
      <c r="F4" s="42"/>
      <c r="G4" s="42"/>
    </row>
    <row r="5" spans="1:7" ht="13.8" thickBot="1" x14ac:dyDescent="0.3">
      <c r="A5" s="48" t="s">
        <v>1</v>
      </c>
      <c r="B5" s="48"/>
      <c r="C5" s="48"/>
      <c r="D5" s="48"/>
      <c r="E5" s="48"/>
      <c r="F5" s="48"/>
      <c r="G5" s="48"/>
    </row>
    <row r="6" spans="1:7" ht="13.8" thickBot="1" x14ac:dyDescent="0.3">
      <c r="A6" s="51" t="s">
        <v>46</v>
      </c>
      <c r="B6" s="52"/>
      <c r="C6" s="52"/>
      <c r="D6" s="52"/>
      <c r="E6" s="52"/>
      <c r="F6" s="52"/>
      <c r="G6" s="53"/>
    </row>
    <row r="7" spans="1:7" ht="12.75" customHeight="1" x14ac:dyDescent="0.25">
      <c r="A7" s="21" t="s">
        <v>2</v>
      </c>
      <c r="B7" s="38" t="s">
        <v>21</v>
      </c>
      <c r="C7" s="45" t="s">
        <v>22</v>
      </c>
      <c r="D7" s="11" t="s">
        <v>4</v>
      </c>
      <c r="E7" s="11" t="s">
        <v>4</v>
      </c>
      <c r="F7" s="11" t="s">
        <v>4</v>
      </c>
      <c r="G7" s="11" t="s">
        <v>4</v>
      </c>
    </row>
    <row r="8" spans="1:7" x14ac:dyDescent="0.25">
      <c r="A8" s="21" t="s">
        <v>3</v>
      </c>
      <c r="B8" s="39"/>
      <c r="C8" s="46"/>
      <c r="D8" s="4" t="s">
        <v>5</v>
      </c>
      <c r="E8" s="4" t="s">
        <v>5</v>
      </c>
      <c r="F8" s="4" t="s">
        <v>5</v>
      </c>
      <c r="G8" s="4" t="s">
        <v>5</v>
      </c>
    </row>
    <row r="9" spans="1:7" ht="41.25" customHeight="1" thickBot="1" x14ac:dyDescent="0.3">
      <c r="A9" s="3"/>
      <c r="B9" s="40"/>
      <c r="C9" s="47"/>
      <c r="D9" s="15" t="s">
        <v>23</v>
      </c>
      <c r="E9" s="5" t="s">
        <v>24</v>
      </c>
      <c r="F9" s="5" t="s">
        <v>25</v>
      </c>
      <c r="G9" s="5" t="s">
        <v>26</v>
      </c>
    </row>
    <row r="10" spans="1:7" ht="13.8" thickBot="1" x14ac:dyDescent="0.3">
      <c r="A10" s="20" t="s">
        <v>6</v>
      </c>
      <c r="B10" s="22">
        <f>+B12+B13+B14</f>
        <v>247200</v>
      </c>
      <c r="C10" s="22">
        <f t="shared" ref="C10:G10" si="0">+C12+C13+C14</f>
        <v>247200</v>
      </c>
      <c r="D10" s="22">
        <f t="shared" si="0"/>
        <v>59809</v>
      </c>
      <c r="E10" s="22">
        <f t="shared" si="0"/>
        <v>108013</v>
      </c>
      <c r="F10" s="22">
        <f t="shared" si="0"/>
        <v>0</v>
      </c>
      <c r="G10" s="22">
        <f t="shared" si="0"/>
        <v>0</v>
      </c>
    </row>
    <row r="11" spans="1:7" ht="13.8" thickBot="1" x14ac:dyDescent="0.3">
      <c r="A11" s="6" t="s">
        <v>7</v>
      </c>
      <c r="B11" s="23"/>
      <c r="C11" s="23"/>
      <c r="D11" s="23"/>
      <c r="E11" s="23"/>
      <c r="F11" s="23"/>
      <c r="G11" s="23"/>
    </row>
    <row r="12" spans="1:7" ht="13.8" thickBot="1" x14ac:dyDescent="0.3">
      <c r="A12" s="7" t="s">
        <v>8</v>
      </c>
      <c r="B12" s="23">
        <v>220200</v>
      </c>
      <c r="C12" s="23">
        <v>220200</v>
      </c>
      <c r="D12" s="23">
        <v>59739</v>
      </c>
      <c r="E12" s="23">
        <v>107345</v>
      </c>
      <c r="F12" s="23"/>
      <c r="G12" s="23"/>
    </row>
    <row r="13" spans="1:7" ht="13.8" thickBot="1" x14ac:dyDescent="0.3">
      <c r="A13" s="7" t="s">
        <v>9</v>
      </c>
      <c r="B13" s="23">
        <v>27000</v>
      </c>
      <c r="C13" s="23">
        <v>27000</v>
      </c>
      <c r="D13" s="23">
        <v>70</v>
      </c>
      <c r="E13" s="23">
        <v>668</v>
      </c>
      <c r="F13" s="23"/>
      <c r="G13" s="23"/>
    </row>
    <row r="14" spans="1:7" ht="13.8" thickBot="1" x14ac:dyDescent="0.3">
      <c r="A14" s="7" t="s">
        <v>10</v>
      </c>
      <c r="B14" s="23"/>
      <c r="C14" s="23"/>
      <c r="D14" s="23"/>
      <c r="E14" s="23"/>
      <c r="F14" s="23"/>
      <c r="G14" s="23"/>
    </row>
    <row r="15" spans="1:7" ht="13.8" thickBot="1" x14ac:dyDescent="0.3">
      <c r="A15" s="6"/>
      <c r="B15" s="23"/>
      <c r="C15" s="23"/>
      <c r="D15" s="23"/>
      <c r="E15" s="23"/>
      <c r="F15" s="23"/>
      <c r="G15" s="23"/>
    </row>
    <row r="16" spans="1:7" s="17" customFormat="1" ht="13.8" thickBot="1" x14ac:dyDescent="0.3">
      <c r="A16" s="20" t="s">
        <v>11</v>
      </c>
      <c r="B16" s="22">
        <f>+SUM(B17:B32)</f>
        <v>33340000</v>
      </c>
      <c r="C16" s="22">
        <f>+SUM(C17:C32)</f>
        <v>37062000</v>
      </c>
      <c r="D16" s="22">
        <f t="shared" ref="D16:G16" si="1">+SUM(D17:D32)</f>
        <v>8818460</v>
      </c>
      <c r="E16" s="22">
        <f t="shared" si="1"/>
        <v>19110833</v>
      </c>
      <c r="F16" s="22">
        <f t="shared" si="1"/>
        <v>0</v>
      </c>
      <c r="G16" s="22">
        <f t="shared" si="1"/>
        <v>0</v>
      </c>
    </row>
    <row r="17" spans="1:7" ht="13.8" thickBot="1" x14ac:dyDescent="0.3">
      <c r="A17" s="6" t="s">
        <v>18</v>
      </c>
      <c r="B17" s="23"/>
      <c r="C17" s="23"/>
      <c r="D17" s="23"/>
      <c r="E17" s="23"/>
      <c r="F17" s="23"/>
      <c r="G17" s="23"/>
    </row>
    <row r="18" spans="1:7" ht="13.8" hidden="1" thickBot="1" x14ac:dyDescent="0.3">
      <c r="A18" s="6" t="s">
        <v>36</v>
      </c>
      <c r="B18" s="23"/>
      <c r="C18" s="23"/>
      <c r="D18" s="23"/>
      <c r="E18" s="23"/>
      <c r="F18" s="23"/>
      <c r="G18" s="23"/>
    </row>
    <row r="19" spans="1:7" ht="27" hidden="1" thickBot="1" x14ac:dyDescent="0.3">
      <c r="A19" s="6" t="s">
        <v>37</v>
      </c>
      <c r="B19" s="23"/>
      <c r="C19" s="23"/>
      <c r="D19" s="23"/>
      <c r="E19" s="23"/>
      <c r="F19" s="23"/>
      <c r="G19" s="23"/>
    </row>
    <row r="20" spans="1:7" ht="40.200000000000003" hidden="1" thickBot="1" x14ac:dyDescent="0.3">
      <c r="A20" s="6" t="s">
        <v>38</v>
      </c>
      <c r="B20" s="23"/>
      <c r="C20" s="23"/>
      <c r="D20" s="23"/>
      <c r="E20" s="23"/>
      <c r="F20" s="23"/>
      <c r="G20" s="23"/>
    </row>
    <row r="21" spans="1:7" ht="40.200000000000003" hidden="1" thickBot="1" x14ac:dyDescent="0.3">
      <c r="A21" s="6" t="s">
        <v>39</v>
      </c>
      <c r="B21" s="23"/>
      <c r="C21" s="23"/>
      <c r="D21" s="23"/>
      <c r="E21" s="23"/>
      <c r="F21" s="23"/>
      <c r="G21" s="23"/>
    </row>
    <row r="22" spans="1:7" ht="27" hidden="1" thickBot="1" x14ac:dyDescent="0.3">
      <c r="A22" s="6" t="s">
        <v>41</v>
      </c>
      <c r="B22" s="23"/>
      <c r="C22" s="23"/>
      <c r="D22" s="23"/>
      <c r="E22" s="23"/>
      <c r="F22" s="23"/>
      <c r="G22" s="23"/>
    </row>
    <row r="23" spans="1:7" ht="27" thickBot="1" x14ac:dyDescent="0.3">
      <c r="A23" s="6" t="s">
        <v>40</v>
      </c>
      <c r="B23" s="23">
        <v>33340000</v>
      </c>
      <c r="C23" s="23">
        <v>37062000</v>
      </c>
      <c r="D23" s="23">
        <v>8818460</v>
      </c>
      <c r="E23" s="23">
        <v>19110833</v>
      </c>
      <c r="F23" s="23"/>
      <c r="G23" s="23"/>
    </row>
    <row r="24" spans="1:7" ht="27" hidden="1" thickBot="1" x14ac:dyDescent="0.3">
      <c r="A24" s="6" t="s">
        <v>42</v>
      </c>
      <c r="B24" s="23"/>
      <c r="C24" s="23"/>
      <c r="D24" s="23"/>
      <c r="E24" s="23"/>
      <c r="F24" s="23"/>
      <c r="G24" s="23"/>
    </row>
    <row r="25" spans="1:7" ht="13.8" hidden="1" thickBot="1" x14ac:dyDescent="0.3">
      <c r="A25" s="6" t="s">
        <v>43</v>
      </c>
      <c r="B25" s="23"/>
      <c r="C25" s="23"/>
      <c r="D25" s="23"/>
      <c r="E25" s="23"/>
      <c r="F25" s="23"/>
      <c r="G25" s="23"/>
    </row>
    <row r="26" spans="1:7" ht="13.8" hidden="1" thickBot="1" x14ac:dyDescent="0.3">
      <c r="A26" s="6" t="s">
        <v>44</v>
      </c>
      <c r="B26" s="23"/>
      <c r="C26" s="23"/>
      <c r="D26" s="23"/>
      <c r="E26" s="23"/>
      <c r="F26" s="23"/>
      <c r="G26" s="23"/>
    </row>
    <row r="27" spans="1:7" ht="27" hidden="1" thickBot="1" x14ac:dyDescent="0.3">
      <c r="A27" s="6" t="s">
        <v>45</v>
      </c>
      <c r="B27" s="23"/>
      <c r="C27" s="23"/>
      <c r="D27" s="23"/>
      <c r="E27" s="23"/>
      <c r="F27" s="23"/>
      <c r="G27" s="23"/>
    </row>
    <row r="28" spans="1:7" ht="13.8" hidden="1" thickBot="1" x14ac:dyDescent="0.3">
      <c r="A28" s="6"/>
      <c r="B28" s="23"/>
      <c r="C28" s="23"/>
      <c r="D28" s="23"/>
      <c r="E28" s="23"/>
      <c r="F28" s="23"/>
      <c r="G28" s="23"/>
    </row>
    <row r="29" spans="1:7" ht="13.8" hidden="1" thickBot="1" x14ac:dyDescent="0.3">
      <c r="A29" s="6"/>
      <c r="B29" s="23"/>
      <c r="C29" s="23"/>
      <c r="D29" s="23"/>
      <c r="E29" s="23"/>
      <c r="F29" s="23"/>
      <c r="G29" s="23"/>
    </row>
    <row r="30" spans="1:7" ht="13.8" hidden="1" thickBot="1" x14ac:dyDescent="0.3">
      <c r="A30" s="6"/>
      <c r="B30" s="23"/>
      <c r="C30" s="23"/>
      <c r="D30" s="23"/>
      <c r="E30" s="23"/>
      <c r="F30" s="23"/>
      <c r="G30" s="23"/>
    </row>
    <row r="31" spans="1:7" ht="13.8" hidden="1" thickBot="1" x14ac:dyDescent="0.3">
      <c r="A31" s="6"/>
      <c r="B31" s="23"/>
      <c r="C31" s="23"/>
      <c r="D31" s="23"/>
      <c r="E31" s="23"/>
      <c r="F31" s="23"/>
      <c r="G31" s="23"/>
    </row>
    <row r="32" spans="1:7" ht="13.8" thickBot="1" x14ac:dyDescent="0.3">
      <c r="A32" s="6"/>
      <c r="B32" s="23"/>
      <c r="C32" s="23"/>
      <c r="D32" s="23"/>
      <c r="E32" s="23"/>
      <c r="F32" s="23"/>
      <c r="G32" s="23"/>
    </row>
    <row r="33" spans="1:7" ht="13.8" thickBot="1" x14ac:dyDescent="0.3">
      <c r="A33" s="20" t="s">
        <v>12</v>
      </c>
      <c r="B33" s="22">
        <f>+B16+B10</f>
        <v>33587200</v>
      </c>
      <c r="C33" s="22">
        <f t="shared" ref="C33:G33" si="2">+C16+C10</f>
        <v>37309200</v>
      </c>
      <c r="D33" s="22">
        <f t="shared" si="2"/>
        <v>8878269</v>
      </c>
      <c r="E33" s="22">
        <f t="shared" si="2"/>
        <v>19218846</v>
      </c>
      <c r="F33" s="22">
        <f t="shared" si="2"/>
        <v>0</v>
      </c>
      <c r="G33" s="22">
        <f t="shared" si="2"/>
        <v>0</v>
      </c>
    </row>
    <row r="34" spans="1:7" ht="13.8" thickBot="1" x14ac:dyDescent="0.3">
      <c r="A34" s="6"/>
      <c r="B34" s="23"/>
      <c r="C34" s="23"/>
      <c r="D34" s="23"/>
      <c r="E34" s="23"/>
      <c r="F34" s="23"/>
      <c r="G34" s="23"/>
    </row>
    <row r="35" spans="1:7" ht="13.8" thickBot="1" x14ac:dyDescent="0.3">
      <c r="A35" s="6" t="s">
        <v>13</v>
      </c>
      <c r="B35" s="24">
        <v>5</v>
      </c>
      <c r="C35" s="24">
        <v>5</v>
      </c>
      <c r="D35" s="24">
        <v>5</v>
      </c>
      <c r="E35" s="24">
        <v>5</v>
      </c>
      <c r="F35" s="24"/>
      <c r="G35" s="24"/>
    </row>
    <row r="36" spans="1:7" ht="15.6" x14ac:dyDescent="0.25">
      <c r="A36" s="8"/>
    </row>
    <row r="37" spans="1:7" x14ac:dyDescent="0.25">
      <c r="A37" s="49" t="s">
        <v>27</v>
      </c>
      <c r="B37" s="50"/>
      <c r="C37" s="50"/>
      <c r="D37" s="50"/>
      <c r="E37" s="50"/>
      <c r="F37" s="50"/>
      <c r="G37" s="50"/>
    </row>
    <row r="38" spans="1:7" x14ac:dyDescent="0.25">
      <c r="A38" s="50"/>
      <c r="B38" s="50"/>
      <c r="C38" s="50"/>
      <c r="D38" s="50"/>
      <c r="E38" s="50"/>
      <c r="F38" s="50"/>
      <c r="G38" s="50"/>
    </row>
    <row r="40" spans="1:7" ht="15.6" x14ac:dyDescent="0.25">
      <c r="A40" s="8"/>
    </row>
  </sheetData>
  <mergeCells count="7">
    <mergeCell ref="A37:G38"/>
    <mergeCell ref="A3:G3"/>
    <mergeCell ref="A4:G4"/>
    <mergeCell ref="A5:G5"/>
    <mergeCell ref="A6:G6"/>
    <mergeCell ref="B7:B9"/>
    <mergeCell ref="C7:C9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7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40"/>
  <sheetViews>
    <sheetView zoomScale="115" zoomScaleNormal="115" workbookViewId="0">
      <selection activeCell="E36" sqref="E36"/>
    </sheetView>
  </sheetViews>
  <sheetFormatPr defaultRowHeight="13.2" x14ac:dyDescent="0.25"/>
  <cols>
    <col min="1" max="1" width="51.6640625" customWidth="1"/>
    <col min="2" max="7" width="16.77734375" customWidth="1"/>
  </cols>
  <sheetData>
    <row r="3" spans="1:7" ht="15.6" x14ac:dyDescent="0.25">
      <c r="A3" s="41" t="s">
        <v>0</v>
      </c>
      <c r="B3" s="41"/>
      <c r="C3" s="41"/>
      <c r="D3" s="41"/>
      <c r="E3" s="41"/>
      <c r="F3" s="41"/>
      <c r="G3" s="41"/>
    </row>
    <row r="4" spans="1:7" ht="15.6" x14ac:dyDescent="0.25">
      <c r="A4" s="42" t="s">
        <v>81</v>
      </c>
      <c r="B4" s="42"/>
      <c r="C4" s="42"/>
      <c r="D4" s="42"/>
      <c r="E4" s="42"/>
      <c r="F4" s="42"/>
      <c r="G4" s="42"/>
    </row>
    <row r="5" spans="1:7" ht="13.8" thickBot="1" x14ac:dyDescent="0.3">
      <c r="A5" s="48" t="s">
        <v>1</v>
      </c>
      <c r="B5" s="48"/>
      <c r="C5" s="48"/>
      <c r="D5" s="48"/>
      <c r="E5" s="48"/>
      <c r="F5" s="48"/>
      <c r="G5" s="48"/>
    </row>
    <row r="6" spans="1:7" ht="13.8" thickBot="1" x14ac:dyDescent="0.3">
      <c r="A6" s="51" t="s">
        <v>47</v>
      </c>
      <c r="B6" s="52"/>
      <c r="C6" s="52"/>
      <c r="D6" s="52"/>
      <c r="E6" s="52"/>
      <c r="F6" s="52"/>
      <c r="G6" s="53"/>
    </row>
    <row r="7" spans="1:7" ht="12.75" customHeight="1" x14ac:dyDescent="0.25">
      <c r="A7" s="21" t="s">
        <v>2</v>
      </c>
      <c r="B7" s="38" t="s">
        <v>21</v>
      </c>
      <c r="C7" s="45" t="s">
        <v>22</v>
      </c>
      <c r="D7" s="11" t="s">
        <v>4</v>
      </c>
      <c r="E7" s="11" t="s">
        <v>4</v>
      </c>
      <c r="F7" s="11" t="s">
        <v>4</v>
      </c>
      <c r="G7" s="11" t="s">
        <v>4</v>
      </c>
    </row>
    <row r="8" spans="1:7" x14ac:dyDescent="0.25">
      <c r="A8" s="21" t="s">
        <v>3</v>
      </c>
      <c r="B8" s="39"/>
      <c r="C8" s="46"/>
      <c r="D8" s="4" t="s">
        <v>5</v>
      </c>
      <c r="E8" s="4" t="s">
        <v>5</v>
      </c>
      <c r="F8" s="4" t="s">
        <v>5</v>
      </c>
      <c r="G8" s="4" t="s">
        <v>5</v>
      </c>
    </row>
    <row r="9" spans="1:7" ht="41.25" customHeight="1" thickBot="1" x14ac:dyDescent="0.3">
      <c r="A9" s="3"/>
      <c r="B9" s="40"/>
      <c r="C9" s="47"/>
      <c r="D9" s="15" t="s">
        <v>23</v>
      </c>
      <c r="E9" s="5" t="s">
        <v>24</v>
      </c>
      <c r="F9" s="5" t="s">
        <v>25</v>
      </c>
      <c r="G9" s="5" t="s">
        <v>26</v>
      </c>
    </row>
    <row r="10" spans="1:7" ht="13.8" thickBot="1" x14ac:dyDescent="0.3">
      <c r="A10" s="20" t="s">
        <v>6</v>
      </c>
      <c r="B10" s="22">
        <f>+B12+B13+B14</f>
        <v>7776800</v>
      </c>
      <c r="C10" s="22">
        <f t="shared" ref="C10:G10" si="0">+C12+C13+C14</f>
        <v>7795438</v>
      </c>
      <c r="D10" s="22">
        <f t="shared" si="0"/>
        <v>1850683</v>
      </c>
      <c r="E10" s="22">
        <f t="shared" si="0"/>
        <v>3728257</v>
      </c>
      <c r="F10" s="22">
        <f t="shared" si="0"/>
        <v>0</v>
      </c>
      <c r="G10" s="22">
        <f t="shared" si="0"/>
        <v>0</v>
      </c>
    </row>
    <row r="11" spans="1:7" ht="13.8" thickBot="1" x14ac:dyDescent="0.3">
      <c r="A11" s="6" t="s">
        <v>7</v>
      </c>
      <c r="B11" s="23"/>
      <c r="C11" s="23"/>
      <c r="D11" s="23"/>
      <c r="E11" s="23"/>
      <c r="F11" s="23"/>
      <c r="G11" s="23"/>
    </row>
    <row r="12" spans="1:7" ht="13.8" thickBot="1" x14ac:dyDescent="0.3">
      <c r="A12" s="7" t="s">
        <v>8</v>
      </c>
      <c r="B12" s="23">
        <v>6441800</v>
      </c>
      <c r="C12" s="23">
        <v>6452438</v>
      </c>
      <c r="D12" s="23">
        <v>1569745</v>
      </c>
      <c r="E12" s="23">
        <v>3101756</v>
      </c>
      <c r="F12" s="23"/>
      <c r="G12" s="23"/>
    </row>
    <row r="13" spans="1:7" ht="13.8" thickBot="1" x14ac:dyDescent="0.3">
      <c r="A13" s="7" t="s">
        <v>9</v>
      </c>
      <c r="B13" s="23">
        <v>710000</v>
      </c>
      <c r="C13" s="23">
        <v>718000</v>
      </c>
      <c r="D13" s="23">
        <v>280938</v>
      </c>
      <c r="E13" s="23">
        <v>539415</v>
      </c>
      <c r="F13" s="23"/>
      <c r="G13" s="23"/>
    </row>
    <row r="14" spans="1:7" ht="13.8" thickBot="1" x14ac:dyDescent="0.3">
      <c r="A14" s="7" t="s">
        <v>10</v>
      </c>
      <c r="B14" s="23">
        <v>625000</v>
      </c>
      <c r="C14" s="23">
        <v>625000</v>
      </c>
      <c r="D14" s="23"/>
      <c r="E14" s="23">
        <v>87086</v>
      </c>
      <c r="F14" s="23"/>
      <c r="G14" s="23"/>
    </row>
    <row r="15" spans="1:7" ht="13.8" thickBot="1" x14ac:dyDescent="0.3">
      <c r="A15" s="6"/>
      <c r="B15" s="23"/>
      <c r="C15" s="23"/>
      <c r="D15" s="23"/>
      <c r="E15" s="23"/>
      <c r="F15" s="23"/>
      <c r="G15" s="23"/>
    </row>
    <row r="16" spans="1:7" s="17" customFormat="1" ht="13.8" thickBot="1" x14ac:dyDescent="0.3">
      <c r="A16" s="20" t="s">
        <v>11</v>
      </c>
      <c r="B16" s="22">
        <f>+SUM(B17:B32)</f>
        <v>0</v>
      </c>
      <c r="C16" s="22">
        <f>+SUM(C17:C32)</f>
        <v>0</v>
      </c>
      <c r="D16" s="22">
        <f t="shared" ref="D16:G16" si="1">+SUM(D17:D32)</f>
        <v>0</v>
      </c>
      <c r="E16" s="22">
        <f t="shared" si="1"/>
        <v>0</v>
      </c>
      <c r="F16" s="22">
        <f t="shared" si="1"/>
        <v>0</v>
      </c>
      <c r="G16" s="22">
        <f t="shared" si="1"/>
        <v>0</v>
      </c>
    </row>
    <row r="17" spans="1:7" ht="13.8" thickBot="1" x14ac:dyDescent="0.3">
      <c r="A17" s="6" t="s">
        <v>18</v>
      </c>
      <c r="B17" s="23"/>
      <c r="C17" s="23"/>
      <c r="D17" s="23"/>
      <c r="E17" s="23"/>
      <c r="F17" s="23"/>
      <c r="G17" s="23"/>
    </row>
    <row r="18" spans="1:7" ht="13.8" hidden="1" thickBot="1" x14ac:dyDescent="0.3">
      <c r="A18" s="6" t="s">
        <v>36</v>
      </c>
      <c r="B18" s="23"/>
      <c r="C18" s="23"/>
      <c r="D18" s="23"/>
      <c r="E18" s="23"/>
      <c r="F18" s="23"/>
      <c r="G18" s="23"/>
    </row>
    <row r="19" spans="1:7" ht="27" hidden="1" thickBot="1" x14ac:dyDescent="0.3">
      <c r="A19" s="6" t="s">
        <v>37</v>
      </c>
      <c r="B19" s="23"/>
      <c r="C19" s="23"/>
      <c r="D19" s="23"/>
      <c r="E19" s="23"/>
      <c r="F19" s="23"/>
      <c r="G19" s="23"/>
    </row>
    <row r="20" spans="1:7" ht="40.200000000000003" hidden="1" thickBot="1" x14ac:dyDescent="0.3">
      <c r="A20" s="6" t="s">
        <v>38</v>
      </c>
      <c r="B20" s="23"/>
      <c r="C20" s="23"/>
      <c r="D20" s="23"/>
      <c r="E20" s="23"/>
      <c r="F20" s="23"/>
      <c r="G20" s="23"/>
    </row>
    <row r="21" spans="1:7" ht="40.200000000000003" hidden="1" thickBot="1" x14ac:dyDescent="0.3">
      <c r="A21" s="6" t="s">
        <v>39</v>
      </c>
      <c r="B21" s="23"/>
      <c r="C21" s="23"/>
      <c r="D21" s="23"/>
      <c r="E21" s="23"/>
      <c r="F21" s="23"/>
      <c r="G21" s="23"/>
    </row>
    <row r="22" spans="1:7" ht="27" hidden="1" thickBot="1" x14ac:dyDescent="0.3">
      <c r="A22" s="6" t="s">
        <v>41</v>
      </c>
      <c r="B22" s="23"/>
      <c r="C22" s="23"/>
      <c r="D22" s="23"/>
      <c r="E22" s="23"/>
      <c r="F22" s="23"/>
      <c r="G22" s="23"/>
    </row>
    <row r="23" spans="1:7" ht="27" hidden="1" thickBot="1" x14ac:dyDescent="0.3">
      <c r="A23" s="6" t="s">
        <v>40</v>
      </c>
      <c r="B23" s="23"/>
      <c r="C23" s="23"/>
      <c r="D23" s="23"/>
      <c r="E23" s="23"/>
      <c r="F23" s="23"/>
      <c r="G23" s="23"/>
    </row>
    <row r="24" spans="1:7" ht="27" hidden="1" thickBot="1" x14ac:dyDescent="0.3">
      <c r="A24" s="6" t="s">
        <v>42</v>
      </c>
      <c r="B24" s="23"/>
      <c r="C24" s="23"/>
      <c r="D24" s="23"/>
      <c r="E24" s="23"/>
      <c r="F24" s="23"/>
      <c r="G24" s="23"/>
    </row>
    <row r="25" spans="1:7" ht="13.8" hidden="1" thickBot="1" x14ac:dyDescent="0.3">
      <c r="A25" s="6" t="s">
        <v>43</v>
      </c>
      <c r="B25" s="23"/>
      <c r="C25" s="23"/>
      <c r="D25" s="23"/>
      <c r="E25" s="23"/>
      <c r="F25" s="23"/>
      <c r="G25" s="23"/>
    </row>
    <row r="26" spans="1:7" ht="13.8" hidden="1" thickBot="1" x14ac:dyDescent="0.3">
      <c r="A26" s="6" t="s">
        <v>44</v>
      </c>
      <c r="B26" s="23"/>
      <c r="C26" s="23"/>
      <c r="D26" s="23"/>
      <c r="E26" s="23"/>
      <c r="F26" s="23"/>
      <c r="G26" s="23"/>
    </row>
    <row r="27" spans="1:7" ht="27" hidden="1" thickBot="1" x14ac:dyDescent="0.3">
      <c r="A27" s="6" t="s">
        <v>45</v>
      </c>
      <c r="B27" s="23"/>
      <c r="C27" s="23"/>
      <c r="D27" s="23"/>
      <c r="E27" s="23"/>
      <c r="F27" s="23"/>
      <c r="G27" s="23"/>
    </row>
    <row r="28" spans="1:7" ht="13.8" hidden="1" thickBot="1" x14ac:dyDescent="0.3">
      <c r="A28" s="6"/>
      <c r="B28" s="23"/>
      <c r="C28" s="23"/>
      <c r="D28" s="23"/>
      <c r="E28" s="23"/>
      <c r="F28" s="23"/>
      <c r="G28" s="23"/>
    </row>
    <row r="29" spans="1:7" ht="13.8" hidden="1" thickBot="1" x14ac:dyDescent="0.3">
      <c r="A29" s="6"/>
      <c r="B29" s="23"/>
      <c r="C29" s="23"/>
      <c r="D29" s="23"/>
      <c r="E29" s="23"/>
      <c r="F29" s="23"/>
      <c r="G29" s="23"/>
    </row>
    <row r="30" spans="1:7" ht="13.8" hidden="1" thickBot="1" x14ac:dyDescent="0.3">
      <c r="A30" s="6"/>
      <c r="B30" s="23"/>
      <c r="C30" s="23"/>
      <c r="D30" s="23"/>
      <c r="E30" s="23"/>
      <c r="F30" s="23"/>
      <c r="G30" s="23"/>
    </row>
    <row r="31" spans="1:7" ht="13.8" hidden="1" thickBot="1" x14ac:dyDescent="0.3">
      <c r="A31" s="6"/>
      <c r="B31" s="23"/>
      <c r="C31" s="23"/>
      <c r="D31" s="23"/>
      <c r="E31" s="23"/>
      <c r="F31" s="23"/>
      <c r="G31" s="23"/>
    </row>
    <row r="32" spans="1:7" ht="13.8" thickBot="1" x14ac:dyDescent="0.3">
      <c r="A32" s="6"/>
      <c r="B32" s="23"/>
      <c r="C32" s="23"/>
      <c r="D32" s="23"/>
      <c r="E32" s="23"/>
      <c r="F32" s="23"/>
      <c r="G32" s="23"/>
    </row>
    <row r="33" spans="1:7" ht="13.8" thickBot="1" x14ac:dyDescent="0.3">
      <c r="A33" s="20" t="s">
        <v>12</v>
      </c>
      <c r="B33" s="22">
        <f>+B16+B10</f>
        <v>7776800</v>
      </c>
      <c r="C33" s="22">
        <f t="shared" ref="C33:G33" si="2">+C16+C10</f>
        <v>7795438</v>
      </c>
      <c r="D33" s="22">
        <f t="shared" si="2"/>
        <v>1850683</v>
      </c>
      <c r="E33" s="22">
        <f t="shared" si="2"/>
        <v>3728257</v>
      </c>
      <c r="F33" s="22">
        <f t="shared" si="2"/>
        <v>0</v>
      </c>
      <c r="G33" s="22">
        <f t="shared" si="2"/>
        <v>0</v>
      </c>
    </row>
    <row r="34" spans="1:7" ht="13.8" thickBot="1" x14ac:dyDescent="0.3">
      <c r="A34" s="6"/>
      <c r="B34" s="23"/>
      <c r="C34" s="23"/>
      <c r="D34" s="23"/>
      <c r="E34" s="23"/>
      <c r="F34" s="23"/>
      <c r="G34" s="23"/>
    </row>
    <row r="35" spans="1:7" ht="13.8" thickBot="1" x14ac:dyDescent="0.3">
      <c r="A35" s="6" t="s">
        <v>13</v>
      </c>
      <c r="B35" s="24">
        <v>384</v>
      </c>
      <c r="C35" s="24">
        <v>384</v>
      </c>
      <c r="D35" s="24">
        <v>330</v>
      </c>
      <c r="E35" s="24">
        <v>326</v>
      </c>
      <c r="F35" s="24"/>
      <c r="G35" s="24"/>
    </row>
    <row r="36" spans="1:7" ht="15.6" x14ac:dyDescent="0.25">
      <c r="A36" s="8"/>
    </row>
    <row r="37" spans="1:7" x14ac:dyDescent="0.25">
      <c r="A37" s="49" t="s">
        <v>27</v>
      </c>
      <c r="B37" s="50"/>
      <c r="C37" s="50"/>
      <c r="D37" s="50"/>
      <c r="E37" s="50"/>
      <c r="F37" s="50"/>
      <c r="G37" s="50"/>
    </row>
    <row r="38" spans="1:7" x14ac:dyDescent="0.25">
      <c r="A38" s="50"/>
      <c r="B38" s="50"/>
      <c r="C38" s="50"/>
      <c r="D38" s="50"/>
      <c r="E38" s="50"/>
      <c r="F38" s="50"/>
      <c r="G38" s="50"/>
    </row>
    <row r="40" spans="1:7" ht="15.6" x14ac:dyDescent="0.25">
      <c r="A40" s="8"/>
    </row>
  </sheetData>
  <mergeCells count="7">
    <mergeCell ref="A37:G38"/>
    <mergeCell ref="A3:G3"/>
    <mergeCell ref="A4:G4"/>
    <mergeCell ref="A5:G5"/>
    <mergeCell ref="A6:G6"/>
    <mergeCell ref="B7:B9"/>
    <mergeCell ref="C7:C9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7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40"/>
  <sheetViews>
    <sheetView zoomScale="115" zoomScaleNormal="115" workbookViewId="0">
      <selection activeCell="E36" sqref="E36"/>
    </sheetView>
  </sheetViews>
  <sheetFormatPr defaultRowHeight="13.2" x14ac:dyDescent="0.25"/>
  <cols>
    <col min="1" max="1" width="51.6640625" customWidth="1"/>
    <col min="2" max="7" width="16.77734375" customWidth="1"/>
  </cols>
  <sheetData>
    <row r="3" spans="1:7" ht="15.6" x14ac:dyDescent="0.25">
      <c r="A3" s="41" t="s">
        <v>0</v>
      </c>
      <c r="B3" s="41"/>
      <c r="C3" s="41"/>
      <c r="D3" s="41"/>
      <c r="E3" s="41"/>
      <c r="F3" s="41"/>
      <c r="G3" s="41"/>
    </row>
    <row r="4" spans="1:7" ht="15.6" x14ac:dyDescent="0.25">
      <c r="A4" s="42" t="s">
        <v>81</v>
      </c>
      <c r="B4" s="42"/>
      <c r="C4" s="42"/>
      <c r="D4" s="42"/>
      <c r="E4" s="42"/>
      <c r="F4" s="42"/>
      <c r="G4" s="42"/>
    </row>
    <row r="5" spans="1:7" ht="13.8" thickBot="1" x14ac:dyDescent="0.3">
      <c r="A5" s="48" t="s">
        <v>1</v>
      </c>
      <c r="B5" s="48"/>
      <c r="C5" s="48"/>
      <c r="D5" s="48"/>
      <c r="E5" s="48"/>
      <c r="F5" s="48"/>
      <c r="G5" s="48"/>
    </row>
    <row r="6" spans="1:7" ht="13.8" thickBot="1" x14ac:dyDescent="0.3">
      <c r="A6" s="51" t="s">
        <v>48</v>
      </c>
      <c r="B6" s="52"/>
      <c r="C6" s="52"/>
      <c r="D6" s="52"/>
      <c r="E6" s="52"/>
      <c r="F6" s="52"/>
      <c r="G6" s="53"/>
    </row>
    <row r="7" spans="1:7" ht="12.75" customHeight="1" x14ac:dyDescent="0.25">
      <c r="A7" s="21" t="s">
        <v>2</v>
      </c>
      <c r="B7" s="38" t="s">
        <v>21</v>
      </c>
      <c r="C7" s="45" t="s">
        <v>22</v>
      </c>
      <c r="D7" s="11" t="s">
        <v>4</v>
      </c>
      <c r="E7" s="11" t="s">
        <v>4</v>
      </c>
      <c r="F7" s="11" t="s">
        <v>4</v>
      </c>
      <c r="G7" s="11" t="s">
        <v>4</v>
      </c>
    </row>
    <row r="8" spans="1:7" x14ac:dyDescent="0.25">
      <c r="A8" s="21" t="s">
        <v>3</v>
      </c>
      <c r="B8" s="39"/>
      <c r="C8" s="46"/>
      <c r="D8" s="4" t="s">
        <v>5</v>
      </c>
      <c r="E8" s="4" t="s">
        <v>5</v>
      </c>
      <c r="F8" s="4" t="s">
        <v>5</v>
      </c>
      <c r="G8" s="4" t="s">
        <v>5</v>
      </c>
    </row>
    <row r="9" spans="1:7" ht="41.25" customHeight="1" thickBot="1" x14ac:dyDescent="0.3">
      <c r="A9" s="3"/>
      <c r="B9" s="40"/>
      <c r="C9" s="47"/>
      <c r="D9" s="15" t="s">
        <v>23</v>
      </c>
      <c r="E9" s="5" t="s">
        <v>24</v>
      </c>
      <c r="F9" s="5" t="s">
        <v>25</v>
      </c>
      <c r="G9" s="5" t="s">
        <v>26</v>
      </c>
    </row>
    <row r="10" spans="1:7" ht="13.8" thickBot="1" x14ac:dyDescent="0.3">
      <c r="A10" s="20" t="s">
        <v>6</v>
      </c>
      <c r="B10" s="22">
        <f>+B12+B13+B14</f>
        <v>11273700</v>
      </c>
      <c r="C10" s="22">
        <f t="shared" ref="C10:G10" si="0">+C12+C13+C14</f>
        <v>10703342</v>
      </c>
      <c r="D10" s="22">
        <f t="shared" si="0"/>
        <v>1961691</v>
      </c>
      <c r="E10" s="22">
        <f t="shared" si="0"/>
        <v>3764627</v>
      </c>
      <c r="F10" s="22">
        <f t="shared" si="0"/>
        <v>0</v>
      </c>
      <c r="G10" s="22">
        <f t="shared" si="0"/>
        <v>0</v>
      </c>
    </row>
    <row r="11" spans="1:7" ht="13.8" thickBot="1" x14ac:dyDescent="0.3">
      <c r="A11" s="6" t="s">
        <v>7</v>
      </c>
      <c r="B11" s="23"/>
      <c r="C11" s="23"/>
      <c r="D11" s="23"/>
      <c r="E11" s="23"/>
      <c r="F11" s="23"/>
      <c r="G11" s="23"/>
    </row>
    <row r="12" spans="1:7" ht="13.8" thickBot="1" x14ac:dyDescent="0.3">
      <c r="A12" s="7" t="s">
        <v>8</v>
      </c>
      <c r="B12" s="23">
        <v>5245700</v>
      </c>
      <c r="C12" s="23">
        <v>5100700</v>
      </c>
      <c r="D12" s="23">
        <v>1294767</v>
      </c>
      <c r="E12" s="23">
        <v>2323119</v>
      </c>
      <c r="F12" s="23"/>
      <c r="G12" s="23"/>
    </row>
    <row r="13" spans="1:7" ht="13.8" thickBot="1" x14ac:dyDescent="0.3">
      <c r="A13" s="7" t="s">
        <v>9</v>
      </c>
      <c r="B13" s="23">
        <v>3778000</v>
      </c>
      <c r="C13" s="23">
        <v>3352642</v>
      </c>
      <c r="D13" s="23">
        <v>658789</v>
      </c>
      <c r="E13" s="23">
        <v>1400566</v>
      </c>
      <c r="F13" s="23"/>
      <c r="G13" s="23"/>
    </row>
    <row r="14" spans="1:7" ht="13.8" thickBot="1" x14ac:dyDescent="0.3">
      <c r="A14" s="7" t="s">
        <v>10</v>
      </c>
      <c r="B14" s="23">
        <v>2250000</v>
      </c>
      <c r="C14" s="23">
        <v>2250000</v>
      </c>
      <c r="D14" s="23">
        <v>8135</v>
      </c>
      <c r="E14" s="23">
        <v>40942</v>
      </c>
      <c r="F14" s="23"/>
      <c r="G14" s="23"/>
    </row>
    <row r="15" spans="1:7" ht="13.8" thickBot="1" x14ac:dyDescent="0.3">
      <c r="A15" s="6"/>
      <c r="B15" s="23"/>
      <c r="C15" s="23"/>
      <c r="D15" s="23"/>
      <c r="E15" s="23"/>
      <c r="F15" s="23"/>
      <c r="G15" s="23"/>
    </row>
    <row r="16" spans="1:7" s="17" customFormat="1" ht="13.8" thickBot="1" x14ac:dyDescent="0.3">
      <c r="A16" s="20" t="s">
        <v>11</v>
      </c>
      <c r="B16" s="22">
        <f>+SUM(B17:B32)</f>
        <v>0</v>
      </c>
      <c r="C16" s="22">
        <f>+SUM(C17:C32)</f>
        <v>0</v>
      </c>
      <c r="D16" s="22">
        <f t="shared" ref="D16:G16" si="1">+SUM(D17:D32)</f>
        <v>0</v>
      </c>
      <c r="E16" s="22">
        <f t="shared" si="1"/>
        <v>0</v>
      </c>
      <c r="F16" s="22">
        <f t="shared" si="1"/>
        <v>0</v>
      </c>
      <c r="G16" s="22">
        <f t="shared" si="1"/>
        <v>0</v>
      </c>
    </row>
    <row r="17" spans="1:7" ht="13.8" thickBot="1" x14ac:dyDescent="0.3">
      <c r="A17" s="6" t="s">
        <v>18</v>
      </c>
      <c r="B17" s="23"/>
      <c r="C17" s="23"/>
      <c r="D17" s="23"/>
      <c r="E17" s="23"/>
      <c r="F17" s="23"/>
      <c r="G17" s="23"/>
    </row>
    <row r="18" spans="1:7" ht="13.8" hidden="1" thickBot="1" x14ac:dyDescent="0.3">
      <c r="A18" s="6" t="s">
        <v>36</v>
      </c>
      <c r="B18" s="23"/>
      <c r="C18" s="23"/>
      <c r="D18" s="23"/>
      <c r="E18" s="23"/>
      <c r="F18" s="23"/>
      <c r="G18" s="23"/>
    </row>
    <row r="19" spans="1:7" ht="27" hidden="1" thickBot="1" x14ac:dyDescent="0.3">
      <c r="A19" s="6" t="s">
        <v>37</v>
      </c>
      <c r="B19" s="23"/>
      <c r="C19" s="23"/>
      <c r="D19" s="23"/>
      <c r="E19" s="23"/>
      <c r="F19" s="23"/>
      <c r="G19" s="23"/>
    </row>
    <row r="20" spans="1:7" ht="40.200000000000003" hidden="1" thickBot="1" x14ac:dyDescent="0.3">
      <c r="A20" s="6" t="s">
        <v>38</v>
      </c>
      <c r="B20" s="23"/>
      <c r="C20" s="23"/>
      <c r="D20" s="23"/>
      <c r="E20" s="23"/>
      <c r="F20" s="23"/>
      <c r="G20" s="23"/>
    </row>
    <row r="21" spans="1:7" ht="40.200000000000003" hidden="1" thickBot="1" x14ac:dyDescent="0.3">
      <c r="A21" s="6" t="s">
        <v>39</v>
      </c>
      <c r="B21" s="23"/>
      <c r="C21" s="23"/>
      <c r="D21" s="23"/>
      <c r="E21" s="23"/>
      <c r="F21" s="23"/>
      <c r="G21" s="23"/>
    </row>
    <row r="22" spans="1:7" ht="27" hidden="1" thickBot="1" x14ac:dyDescent="0.3">
      <c r="A22" s="6" t="s">
        <v>41</v>
      </c>
      <c r="B22" s="23"/>
      <c r="C22" s="23"/>
      <c r="D22" s="23"/>
      <c r="E22" s="23"/>
      <c r="F22" s="23"/>
      <c r="G22" s="23"/>
    </row>
    <row r="23" spans="1:7" ht="27" hidden="1" thickBot="1" x14ac:dyDescent="0.3">
      <c r="A23" s="6" t="s">
        <v>40</v>
      </c>
      <c r="B23" s="23"/>
      <c r="C23" s="23"/>
      <c r="D23" s="23"/>
      <c r="E23" s="23"/>
      <c r="F23" s="23"/>
      <c r="G23" s="23"/>
    </row>
    <row r="24" spans="1:7" ht="27" hidden="1" thickBot="1" x14ac:dyDescent="0.3">
      <c r="A24" s="6" t="s">
        <v>42</v>
      </c>
      <c r="B24" s="23"/>
      <c r="C24" s="23"/>
      <c r="D24" s="23"/>
      <c r="E24" s="23"/>
      <c r="F24" s="23"/>
      <c r="G24" s="23"/>
    </row>
    <row r="25" spans="1:7" ht="13.8" hidden="1" thickBot="1" x14ac:dyDescent="0.3">
      <c r="A25" s="6" t="s">
        <v>43</v>
      </c>
      <c r="B25" s="23"/>
      <c r="C25" s="23"/>
      <c r="D25" s="23"/>
      <c r="E25" s="23"/>
      <c r="F25" s="23"/>
      <c r="G25" s="23"/>
    </row>
    <row r="26" spans="1:7" ht="13.8" hidden="1" thickBot="1" x14ac:dyDescent="0.3">
      <c r="A26" s="6" t="s">
        <v>44</v>
      </c>
      <c r="B26" s="23"/>
      <c r="C26" s="23"/>
      <c r="D26" s="23"/>
      <c r="E26" s="23"/>
      <c r="F26" s="23"/>
      <c r="G26" s="23"/>
    </row>
    <row r="27" spans="1:7" ht="27" hidden="1" thickBot="1" x14ac:dyDescent="0.3">
      <c r="A27" s="6" t="s">
        <v>45</v>
      </c>
      <c r="B27" s="23"/>
      <c r="C27" s="23"/>
      <c r="D27" s="23"/>
      <c r="E27" s="23"/>
      <c r="F27" s="23"/>
      <c r="G27" s="23"/>
    </row>
    <row r="28" spans="1:7" ht="13.8" hidden="1" thickBot="1" x14ac:dyDescent="0.3">
      <c r="A28" s="6"/>
      <c r="B28" s="23"/>
      <c r="C28" s="23"/>
      <c r="D28" s="23"/>
      <c r="E28" s="23"/>
      <c r="F28" s="23"/>
      <c r="G28" s="23"/>
    </row>
    <row r="29" spans="1:7" ht="13.8" hidden="1" thickBot="1" x14ac:dyDescent="0.3">
      <c r="A29" s="6"/>
      <c r="B29" s="23"/>
      <c r="C29" s="23"/>
      <c r="D29" s="23"/>
      <c r="E29" s="23"/>
      <c r="F29" s="23"/>
      <c r="G29" s="23"/>
    </row>
    <row r="30" spans="1:7" ht="13.8" hidden="1" thickBot="1" x14ac:dyDescent="0.3">
      <c r="A30" s="6"/>
      <c r="B30" s="23"/>
      <c r="C30" s="23"/>
      <c r="D30" s="23"/>
      <c r="E30" s="23"/>
      <c r="F30" s="23"/>
      <c r="G30" s="23"/>
    </row>
    <row r="31" spans="1:7" ht="13.8" hidden="1" thickBot="1" x14ac:dyDescent="0.3">
      <c r="A31" s="6"/>
      <c r="B31" s="23"/>
      <c r="C31" s="23"/>
      <c r="D31" s="23"/>
      <c r="E31" s="23"/>
      <c r="F31" s="23"/>
      <c r="G31" s="23"/>
    </row>
    <row r="32" spans="1:7" ht="13.8" thickBot="1" x14ac:dyDescent="0.3">
      <c r="A32" s="6"/>
      <c r="B32" s="23"/>
      <c r="C32" s="23"/>
      <c r="D32" s="23"/>
      <c r="E32" s="23"/>
      <c r="F32" s="23"/>
      <c r="G32" s="23"/>
    </row>
    <row r="33" spans="1:7" ht="13.8" thickBot="1" x14ac:dyDescent="0.3">
      <c r="A33" s="20" t="s">
        <v>12</v>
      </c>
      <c r="B33" s="22">
        <f>+B16+B10</f>
        <v>11273700</v>
      </c>
      <c r="C33" s="22">
        <f t="shared" ref="C33:G33" si="2">+C16+C10</f>
        <v>10703342</v>
      </c>
      <c r="D33" s="22">
        <f t="shared" si="2"/>
        <v>1961691</v>
      </c>
      <c r="E33" s="22">
        <f t="shared" si="2"/>
        <v>3764627</v>
      </c>
      <c r="F33" s="22">
        <f t="shared" si="2"/>
        <v>0</v>
      </c>
      <c r="G33" s="22">
        <f t="shared" si="2"/>
        <v>0</v>
      </c>
    </row>
    <row r="34" spans="1:7" ht="13.8" thickBot="1" x14ac:dyDescent="0.3">
      <c r="A34" s="6"/>
      <c r="B34" s="23"/>
      <c r="C34" s="23"/>
      <c r="D34" s="23"/>
      <c r="E34" s="23"/>
      <c r="F34" s="23"/>
      <c r="G34" s="23"/>
    </row>
    <row r="35" spans="1:7" ht="13.8" thickBot="1" x14ac:dyDescent="0.3">
      <c r="A35" s="6" t="s">
        <v>13</v>
      </c>
      <c r="B35" s="24">
        <v>144</v>
      </c>
      <c r="C35" s="24">
        <v>144</v>
      </c>
      <c r="D35" s="24">
        <v>138</v>
      </c>
      <c r="E35" s="24">
        <v>139</v>
      </c>
      <c r="F35" s="24"/>
      <c r="G35" s="24"/>
    </row>
    <row r="36" spans="1:7" ht="15.6" x14ac:dyDescent="0.25">
      <c r="A36" s="8"/>
    </row>
    <row r="37" spans="1:7" x14ac:dyDescent="0.25">
      <c r="A37" s="49" t="s">
        <v>27</v>
      </c>
      <c r="B37" s="50"/>
      <c r="C37" s="50"/>
      <c r="D37" s="50"/>
      <c r="E37" s="50"/>
      <c r="F37" s="50"/>
      <c r="G37" s="50"/>
    </row>
    <row r="38" spans="1:7" x14ac:dyDescent="0.25">
      <c r="A38" s="50"/>
      <c r="B38" s="50"/>
      <c r="C38" s="50"/>
      <c r="D38" s="50"/>
      <c r="E38" s="50"/>
      <c r="F38" s="50"/>
      <c r="G38" s="50"/>
    </row>
    <row r="40" spans="1:7" ht="15.6" x14ac:dyDescent="0.25">
      <c r="A40" s="8"/>
    </row>
  </sheetData>
  <mergeCells count="7">
    <mergeCell ref="A37:G38"/>
    <mergeCell ref="A3:G3"/>
    <mergeCell ref="A4:G4"/>
    <mergeCell ref="A5:G5"/>
    <mergeCell ref="A6:G6"/>
    <mergeCell ref="B7:B9"/>
    <mergeCell ref="C7:C9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пол+прог</vt:lpstr>
      <vt:lpstr>Прог-ОБЩО</vt:lpstr>
      <vt:lpstr>Прог 1</vt:lpstr>
      <vt:lpstr>Прог 2</vt:lpstr>
      <vt:lpstr>Прог 3</vt:lpstr>
      <vt:lpstr>Прог 4</vt:lpstr>
      <vt:lpstr>Прог 5</vt:lpstr>
      <vt:lpstr>Прог 6</vt:lpstr>
      <vt:lpstr>Прог 7</vt:lpstr>
      <vt:lpstr>Прог 8</vt:lpstr>
      <vt:lpstr>Прог 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Георги Караславов</dc:creator>
  <cp:lastModifiedBy>Илиана Шопова</cp:lastModifiedBy>
  <cp:lastPrinted>2020-04-10T08:39:03Z</cp:lastPrinted>
  <dcterms:created xsi:type="dcterms:W3CDTF">2016-04-01T09:51:31Z</dcterms:created>
  <dcterms:modified xsi:type="dcterms:W3CDTF">2020-07-28T12:46:04Z</dcterms:modified>
</cp:coreProperties>
</file>